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190" tabRatio="475" activeTab="0"/>
  </bookViews>
  <sheets>
    <sheet name="สรุป54" sheetId="1" r:id="rId1"/>
    <sheet name="แยกตามเพศ" sheetId="2" r:id="rId2"/>
    <sheet name="แยกตามศาสนา" sheetId="3" r:id="rId3"/>
    <sheet name="แยกตามจังหวัด" sheetId="4" r:id="rId4"/>
    <sheet name="แยกตามภูมิภาค" sheetId="5" r:id="rId5"/>
    <sheet name="แยกตามประเภทการสอบเข้า" sheetId="6" r:id="rId6"/>
  </sheets>
  <definedNames>
    <definedName name="_xlnm.Print_Titles" localSheetId="3">'แยกตามจังหวัด'!$4:$4</definedName>
  </definedNames>
  <calcPr fullCalcOnLoad="1"/>
</workbook>
</file>

<file path=xl/sharedStrings.xml><?xml version="1.0" encoding="utf-8"?>
<sst xmlns="http://schemas.openxmlformats.org/spreadsheetml/2006/main" count="210" uniqueCount="135">
  <si>
    <t>คณะ/สาขาวิชา</t>
  </si>
  <si>
    <t>14 จังหวัดภาคใต้</t>
  </si>
  <si>
    <t>วิธีรับรวม</t>
  </si>
  <si>
    <t>(Admission)</t>
  </si>
  <si>
    <t>โครงการรับ</t>
  </si>
  <si>
    <t>นักเรียนเรียนดี</t>
  </si>
  <si>
    <t>รับเพิ่ม</t>
  </si>
  <si>
    <t>รวม</t>
  </si>
  <si>
    <t>จำนวน</t>
  </si>
  <si>
    <t>รับ</t>
  </si>
  <si>
    <t>ผู้ยืนยัน</t>
  </si>
  <si>
    <t>สิทธิ์</t>
  </si>
  <si>
    <t>วท.บ.เทคโนโลยีการผลิตทางชีวภาพ</t>
  </si>
  <si>
    <t>วท.บ.เทคโนโลยีการจัดการอุตสาหกรรม</t>
  </si>
  <si>
    <t>วท.บ.เทคโนโลยีสารสนเทศ</t>
  </si>
  <si>
    <t>วท.บ.การจัดการอุตสาหกรรมยาง</t>
  </si>
  <si>
    <t>รวมคณะวิทยาศาสตร์และเทคโนโลยีอุตสาหกรรม</t>
  </si>
  <si>
    <t>คณะวิทยาศาสตร์และเทคโนโลยีอุตสาหกรรม</t>
  </si>
  <si>
    <t>คณะศิลปศาสตร์และวิทยาการจัดการ</t>
  </si>
  <si>
    <t>บธ.บ.ธุรกิจเทคโนโลยีสารสนเทศ</t>
  </si>
  <si>
    <t>บธ.บ.เศรษฐศาสตร์ธุรกิจ</t>
  </si>
  <si>
    <t>บธ.บ.พัฒนาธุรกิจ</t>
  </si>
  <si>
    <t>ศศ.บ.ภาษา การสื่อสารและธุรกิจ</t>
  </si>
  <si>
    <t>รวมคณะศิลปศาสตร์และวิทยาการจัดการ</t>
  </si>
  <si>
    <t xml:space="preserve">มหาวิทยาลัยสงขลานครินทร์  วิทยาเขตสุราษฎร์ธานี </t>
  </si>
  <si>
    <t>ยอดนักศึกษารวม</t>
  </si>
  <si>
    <t>งานทะเบียนและประมวลผล</t>
  </si>
  <si>
    <t>เพศ</t>
  </si>
  <si>
    <t>คิดเป็นร้อยละ</t>
  </si>
  <si>
    <t>1. ชาย</t>
  </si>
  <si>
    <t>2. หญิง</t>
  </si>
  <si>
    <t>มหาวิทยาลัยสงขลานครินทร์  วิทยาเขตสุราษฎร์ธานี</t>
  </si>
  <si>
    <t>ศาสนา</t>
  </si>
  <si>
    <t>พุทธ</t>
  </si>
  <si>
    <t>อิสลาม</t>
  </si>
  <si>
    <t>คริสต์</t>
  </si>
  <si>
    <t>พราหมณ์</t>
  </si>
  <si>
    <t>อื่น ๆ</t>
  </si>
  <si>
    <t>รวมทั้งหมด</t>
  </si>
  <si>
    <t>ลำดับที่</t>
  </si>
  <si>
    <t>จังหวัด</t>
  </si>
  <si>
    <t>หมายเหตุ</t>
  </si>
  <si>
    <t>กระบี่</t>
  </si>
  <si>
    <t>กรุงเทพมหานคร</t>
  </si>
  <si>
    <t>ขอนแก่น</t>
  </si>
  <si>
    <t>จันทบุรี</t>
  </si>
  <si>
    <t>ชุมพร</t>
  </si>
  <si>
    <t>ตรัง</t>
  </si>
  <si>
    <t>นครศรีธรรมราช</t>
  </si>
  <si>
    <t>นราธิวาส</t>
  </si>
  <si>
    <t>ประจวบคีรีขันธ์</t>
  </si>
  <si>
    <t>ปัตตานี</t>
  </si>
  <si>
    <t>พังงา</t>
  </si>
  <si>
    <t>พัทลุง</t>
  </si>
  <si>
    <t>พิษณุโลก</t>
  </si>
  <si>
    <t>เพชรบุรี</t>
  </si>
  <si>
    <t>ภูเก็ต</t>
  </si>
  <si>
    <t>ยะลา</t>
  </si>
  <si>
    <t>ระนอง</t>
  </si>
  <si>
    <t>ราชบุรี</t>
  </si>
  <si>
    <t>สงขลา</t>
  </si>
  <si>
    <t>สตูล</t>
  </si>
  <si>
    <t>สระบุรี</t>
  </si>
  <si>
    <t>สุราษฎร์ธานี</t>
  </si>
  <si>
    <t>อุดรธานี</t>
  </si>
  <si>
    <t>อุบลราชธานี</t>
  </si>
  <si>
    <t>รวมทั้งสิ้น</t>
  </si>
  <si>
    <t>ภาค</t>
  </si>
  <si>
    <t>ภาคเหนือ</t>
  </si>
  <si>
    <t>ภาคตะวันออกเฉียงเหนือ</t>
  </si>
  <si>
    <t>ภาคกลาง</t>
  </si>
  <si>
    <t>ภาคตะวันออก</t>
  </si>
  <si>
    <t>ภาคตะวันตก</t>
  </si>
  <si>
    <t>ภาคใต้</t>
  </si>
  <si>
    <t>ประเภทการสอบเข้า</t>
  </si>
  <si>
    <t>จำนวนนักศึกษา ระดับปริญญาตรี ปีการศึกษา 2554 จำแนกตามเพศ</t>
  </si>
  <si>
    <t>สมุทรปราการ</t>
  </si>
  <si>
    <t>พระนครศรีอยุธยา</t>
  </si>
  <si>
    <t>สิงห์บุรี</t>
  </si>
  <si>
    <t>นครราชสีมา</t>
  </si>
  <si>
    <t>หนองคาย</t>
  </si>
  <si>
    <t>สกลนคร</t>
  </si>
  <si>
    <t>ลำปาง</t>
  </si>
  <si>
    <t>พะเยา</t>
  </si>
  <si>
    <t>นครสวรรค์</t>
  </si>
  <si>
    <t>พิจิตร</t>
  </si>
  <si>
    <t>เพชรบูรณ์</t>
  </si>
  <si>
    <t>นครปฐม</t>
  </si>
  <si>
    <t>สมุทรสงคราม</t>
  </si>
  <si>
    <r>
      <t xml:space="preserve">สรุปจำนวนนักศึกษาใหม่ </t>
    </r>
    <r>
      <rPr>
        <b/>
        <i/>
        <sz val="18"/>
        <rFont val="Angsana New"/>
        <family val="1"/>
      </rPr>
      <t>ปีการศึกษา 2554</t>
    </r>
    <r>
      <rPr>
        <b/>
        <sz val="18"/>
        <rFont val="Angsana New"/>
        <family val="1"/>
      </rPr>
      <t xml:space="preserve"> จำแนกตาม</t>
    </r>
    <r>
      <rPr>
        <b/>
        <u val="single"/>
        <sz val="18"/>
        <rFont val="Angsana New"/>
        <family val="1"/>
      </rPr>
      <t>จังหวัด</t>
    </r>
  </si>
  <si>
    <t>สุรินทร์</t>
  </si>
  <si>
    <t>พนมเปญ</t>
  </si>
  <si>
    <t>น.ศ.ต่างประเทศ</t>
  </si>
  <si>
    <t>กัมพูชา</t>
  </si>
  <si>
    <t>เยาวชนร่มศรีตรัง</t>
  </si>
  <si>
    <t>เส้นทางอาชีวะ</t>
  </si>
  <si>
    <t>ตั้งใจดีมีที่เรียน1</t>
  </si>
  <si>
    <t>ตั้งใจดีมีที่เรียน2</t>
  </si>
  <si>
    <t>ตั้งใจดีมีที่เรียน3</t>
  </si>
  <si>
    <t>เพชรนครนิทร์</t>
  </si>
  <si>
    <t>รปศ.</t>
  </si>
  <si>
    <t>วท.บ.เทคโนโลยีอาหาร</t>
  </si>
  <si>
    <t>วท.บ.เคมีเพื่ออุตสาหกรรม</t>
  </si>
  <si>
    <t>รป.บ.การจัดการรัฐกิจและวิสาหกิจ</t>
  </si>
  <si>
    <t>ทุนอุดมศึกษา</t>
  </si>
  <si>
    <t>ข้อมูล ณ วันที่  16 มิถุนายน  2554</t>
  </si>
  <si>
    <t xml:space="preserve">  * โครงการรับนักเรียนโดยผลคะแนนสอบ GAT และ PAT ของเดือน กรกฎาคม 2553 จำนวน 9 ราย</t>
  </si>
  <si>
    <t>หมายเหตุ   ไม่นับรวมโครงการดังต่อไปนี้</t>
  </si>
  <si>
    <t xml:space="preserve">  * โครงการ 1 คณะ 1 ทุน  จำนวน 1 ราย</t>
  </si>
  <si>
    <t>สรุปจำนวนนักศึกษาที่รายงานตัวขึ้นทะเบียนเป็นนักศึกษา ประจำปีการศึกษา 2554</t>
  </si>
  <si>
    <t>อีสาน</t>
  </si>
  <si>
    <t>เหนือ</t>
  </si>
  <si>
    <t xml:space="preserve">  * โครงการความสามารถทางด้านกีฬา  จำนวน 1 ราย</t>
  </si>
  <si>
    <t>เชียงใหม่</t>
  </si>
  <si>
    <t>Addmission</t>
  </si>
  <si>
    <t>โครงการ 1 คณะ 1 ทุน</t>
  </si>
  <si>
    <t>โครงการความสามารถทางด้านกีฬา</t>
  </si>
  <si>
    <t>โครงการเด็กเรียนดี</t>
  </si>
  <si>
    <t>โครงการเพชรนครินทร์</t>
  </si>
  <si>
    <t>โครงการเยาวชนร่มศรีตรัง</t>
  </si>
  <si>
    <t>โครงการรับนักเรียนโดยผลคะแนนสอบ GAT และ PAT ของเดือน กรกฎาคม 2553</t>
  </si>
  <si>
    <t>โครงการรับนักเรียนในเขตภาคเหนือ</t>
  </si>
  <si>
    <t>โครงการรับนักเรียนในภาคตะวันออกเฉียงเหนือ</t>
  </si>
  <si>
    <t>โครงการเส้นทางอาชีวะ</t>
  </si>
  <si>
    <t>โครงการหลักสูตร รปศ. (วิธีพิเศษ)</t>
  </si>
  <si>
    <t xml:space="preserve">โควตาตั้งใจดีมีที่เรียน(วิทยาเขตสุราษฎร์ธานี) รอบ1 </t>
  </si>
  <si>
    <t xml:space="preserve">โควตาตั้งใจดีมีที่เรียน(วิทยาเขตสุราษฎร์ธานี) รอบ2 </t>
  </si>
  <si>
    <t xml:space="preserve">โควตาตั้งใจดีมีที่เรียน(วิทยาเขตสุราษฎร์ธานี) รอบ3 </t>
  </si>
  <si>
    <t>โควตารับตรง 14 จังหวัดภาคใต้</t>
  </si>
  <si>
    <t>ทุนอุดมศึกษาเพื่อการพัฒนาจังหวัดภาคใต้</t>
  </si>
  <si>
    <r>
      <t xml:space="preserve">สรุปจำนวนนักศึกษาใหม่ </t>
    </r>
    <r>
      <rPr>
        <b/>
        <i/>
        <sz val="18"/>
        <rFont val="TH SarabunPSK"/>
        <family val="2"/>
      </rPr>
      <t>ปีการศึกษา 2554</t>
    </r>
    <r>
      <rPr>
        <b/>
        <sz val="18"/>
        <rFont val="TH SarabunPSK"/>
        <family val="2"/>
      </rPr>
      <t xml:space="preserve"> จำแนกตาม</t>
    </r>
    <r>
      <rPr>
        <b/>
        <u val="single"/>
        <sz val="18"/>
        <rFont val="TH SarabunPSK"/>
        <family val="2"/>
      </rPr>
      <t>ประเภทการสอบเข้า</t>
    </r>
  </si>
  <si>
    <t>โดยวิธีพิเศษ(หลัง Admission)</t>
  </si>
  <si>
    <t>รายงาน ณ วันที่ 16 มิถุนายน  2554</t>
  </si>
  <si>
    <r>
      <t>สรุปจำนวนนักศึกษาใหม่</t>
    </r>
    <r>
      <rPr>
        <b/>
        <i/>
        <sz val="18"/>
        <rFont val="Angsana New"/>
        <family val="1"/>
      </rPr>
      <t xml:space="preserve"> ปีการศึกษา 2554</t>
    </r>
    <r>
      <rPr>
        <b/>
        <sz val="18"/>
        <rFont val="Angsana New"/>
        <family val="1"/>
      </rPr>
      <t xml:space="preserve"> จำแนกตาม</t>
    </r>
    <r>
      <rPr>
        <b/>
        <u val="single"/>
        <sz val="18"/>
        <rFont val="Angsana New"/>
        <family val="1"/>
      </rPr>
      <t>ศาสนา</t>
    </r>
  </si>
  <si>
    <r>
      <t xml:space="preserve">สรุปจำนวนนักศึกษาใหม่ </t>
    </r>
    <r>
      <rPr>
        <b/>
        <i/>
        <sz val="18"/>
        <rFont val="Angsana New"/>
        <family val="1"/>
      </rPr>
      <t>ปีการศึกษา 2554</t>
    </r>
    <r>
      <rPr>
        <b/>
        <sz val="18"/>
        <rFont val="Angsana New"/>
        <family val="1"/>
      </rPr>
      <t xml:space="preserve"> จำแนกตาม</t>
    </r>
    <r>
      <rPr>
        <b/>
        <u val="single"/>
        <sz val="18"/>
        <rFont val="Angsana New"/>
        <family val="1"/>
      </rPr>
      <t>ภูมิภาค</t>
    </r>
  </si>
</sst>
</file>

<file path=xl/styles.xml><?xml version="1.0" encoding="utf-8"?>
<styleSheet xmlns="http://schemas.openxmlformats.org/spreadsheetml/2006/main">
  <numFmts count="2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0.0000"/>
    <numFmt numFmtId="192" formatCode="0.000"/>
    <numFmt numFmtId="193" formatCode="0.00000000"/>
    <numFmt numFmtId="194" formatCode="0.0000000"/>
    <numFmt numFmtId="195" formatCode="0.000000"/>
    <numFmt numFmtId="196" formatCode="0.00000"/>
    <numFmt numFmtId="197" formatCode="&quot;ใช่&quot;;&quot;ใช่&quot;;&quot;ไม่ใช่&quot;"/>
    <numFmt numFmtId="198" formatCode="&quot;จริง&quot;;&quot;จริง&quot;;&quot;เท็จ&quot;"/>
    <numFmt numFmtId="199" formatCode="&quot;เปิด&quot;;&quot;เปิด&quot;;&quot;ปิด&quot;"/>
    <numFmt numFmtId="200" formatCode="[$€-2]\ #,##0.00_);[Red]\([$€-2]\ #,##0.00\)"/>
  </numFmts>
  <fonts count="24">
    <font>
      <sz val="16"/>
      <name val="Angsana New"/>
      <family val="0"/>
    </font>
    <font>
      <sz val="8"/>
      <name val="Angsana New"/>
      <family val="0"/>
    </font>
    <font>
      <sz val="10"/>
      <name val="Arial"/>
      <family val="0"/>
    </font>
    <font>
      <sz val="8"/>
      <name val="Arial"/>
      <family val="0"/>
    </font>
    <font>
      <b/>
      <sz val="18"/>
      <name val="Angsana New"/>
      <family val="1"/>
    </font>
    <font>
      <sz val="18"/>
      <name val="Angsana New"/>
      <family val="1"/>
    </font>
    <font>
      <b/>
      <sz val="18"/>
      <color indexed="18"/>
      <name val="Angsana New"/>
      <family val="1"/>
    </font>
    <font>
      <b/>
      <sz val="16"/>
      <name val="Angsana New"/>
      <family val="1"/>
    </font>
    <font>
      <b/>
      <i/>
      <sz val="18"/>
      <name val="Angsana New"/>
      <family val="1"/>
    </font>
    <font>
      <b/>
      <u val="single"/>
      <sz val="18"/>
      <name val="Angsana New"/>
      <family val="1"/>
    </font>
    <font>
      <b/>
      <sz val="10"/>
      <name val="Arial"/>
      <family val="2"/>
    </font>
    <font>
      <sz val="10"/>
      <name val="Angsana New"/>
      <family val="0"/>
    </font>
    <font>
      <sz val="10"/>
      <color indexed="10"/>
      <name val="Angsana New"/>
      <family val="0"/>
    </font>
    <font>
      <b/>
      <sz val="10"/>
      <name val="Angsana New"/>
      <family val="0"/>
    </font>
    <font>
      <sz val="10"/>
      <color indexed="14"/>
      <name val="Angsana New"/>
      <family val="0"/>
    </font>
    <font>
      <b/>
      <sz val="10"/>
      <color indexed="12"/>
      <name val="Angsana New"/>
      <family val="0"/>
    </font>
    <font>
      <b/>
      <sz val="12"/>
      <color indexed="12"/>
      <name val="Angsana New"/>
      <family val="0"/>
    </font>
    <font>
      <b/>
      <sz val="12"/>
      <name val="Angsana New"/>
      <family val="1"/>
    </font>
    <font>
      <b/>
      <sz val="18"/>
      <name val="TH SarabunPSK"/>
      <family val="2"/>
    </font>
    <font>
      <b/>
      <i/>
      <sz val="18"/>
      <name val="TH SarabunPSK"/>
      <family val="2"/>
    </font>
    <font>
      <b/>
      <u val="single"/>
      <sz val="18"/>
      <name val="TH SarabunPSK"/>
      <family val="2"/>
    </font>
    <font>
      <sz val="18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gray0625">
        <fgColor indexed="9"/>
      </patternFill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4" fillId="0" borderId="0" xfId="19" applyFont="1" applyFill="1" applyBorder="1" applyAlignment="1">
      <alignment horizontal="left" wrapText="1"/>
      <protection/>
    </xf>
    <xf numFmtId="0" fontId="5" fillId="0" borderId="0" xfId="19" applyFont="1">
      <alignment/>
      <protection/>
    </xf>
    <xf numFmtId="0" fontId="5" fillId="0" borderId="0" xfId="19" applyFont="1" applyFill="1">
      <alignment/>
      <protection/>
    </xf>
    <xf numFmtId="0" fontId="5" fillId="0" borderId="1" xfId="19" applyFont="1" applyFill="1" applyBorder="1" applyAlignment="1">
      <alignment horizontal="center" wrapText="1"/>
      <protection/>
    </xf>
    <xf numFmtId="2" fontId="4" fillId="0" borderId="1" xfId="19" applyNumberFormat="1" applyFont="1" applyFill="1" applyBorder="1" applyAlignment="1">
      <alignment horizontal="center"/>
      <protection/>
    </xf>
    <xf numFmtId="0" fontId="6" fillId="0" borderId="1" xfId="19" applyFont="1" applyFill="1" applyBorder="1" applyAlignment="1">
      <alignment horizontal="center" wrapText="1"/>
      <protection/>
    </xf>
    <xf numFmtId="0" fontId="4" fillId="0" borderId="1" xfId="19" applyFont="1" applyFill="1" applyBorder="1" applyAlignment="1">
      <alignment horizontal="center" wrapText="1"/>
      <protection/>
    </xf>
    <xf numFmtId="0" fontId="4" fillId="0" borderId="1" xfId="19" applyFont="1" applyFill="1" applyBorder="1" applyAlignment="1">
      <alignment horizontal="center"/>
      <protection/>
    </xf>
    <xf numFmtId="0" fontId="4" fillId="0" borderId="0" xfId="19" applyFont="1" applyAlignment="1">
      <alignment horizontal="centerContinuous"/>
      <protection/>
    </xf>
    <xf numFmtId="0" fontId="4" fillId="2" borderId="2" xfId="19" applyFont="1" applyFill="1" applyBorder="1" applyAlignment="1">
      <alignment horizontal="center"/>
      <protection/>
    </xf>
    <xf numFmtId="0" fontId="5" fillId="0" borderId="3" xfId="19" applyFont="1" applyBorder="1" applyAlignment="1">
      <alignment horizontal="center"/>
      <protection/>
    </xf>
    <xf numFmtId="192" fontId="5" fillId="0" borderId="3" xfId="19" applyNumberFormat="1" applyFont="1" applyBorder="1" applyAlignment="1">
      <alignment horizontal="center"/>
      <protection/>
    </xf>
    <xf numFmtId="0" fontId="5" fillId="0" borderId="4" xfId="19" applyFont="1" applyBorder="1" applyAlignment="1">
      <alignment horizontal="center"/>
      <protection/>
    </xf>
    <xf numFmtId="192" fontId="5" fillId="0" borderId="4" xfId="19" applyNumberFormat="1" applyFont="1" applyBorder="1" applyAlignment="1">
      <alignment horizontal="center"/>
      <protection/>
    </xf>
    <xf numFmtId="2" fontId="5" fillId="0" borderId="4" xfId="19" applyNumberFormat="1" applyFont="1" applyBorder="1" applyAlignment="1">
      <alignment horizontal="center"/>
      <protection/>
    </xf>
    <xf numFmtId="0" fontId="5" fillId="0" borderId="5" xfId="19" applyFont="1" applyBorder="1" applyAlignment="1">
      <alignment horizontal="center"/>
      <protection/>
    </xf>
    <xf numFmtId="2" fontId="5" fillId="0" borderId="5" xfId="19" applyNumberFormat="1" applyFont="1" applyBorder="1" applyAlignment="1">
      <alignment horizontal="center"/>
      <protection/>
    </xf>
    <xf numFmtId="0" fontId="4" fillId="0" borderId="2" xfId="19" applyFont="1" applyBorder="1">
      <alignment/>
      <protection/>
    </xf>
    <xf numFmtId="0" fontId="4" fillId="0" borderId="2" xfId="19" applyFont="1" applyBorder="1" applyAlignment="1">
      <alignment horizontal="center"/>
      <protection/>
    </xf>
    <xf numFmtId="2" fontId="4" fillId="0" borderId="2" xfId="19" applyNumberFormat="1" applyFont="1" applyBorder="1" applyAlignment="1">
      <alignment horizontal="center"/>
      <protection/>
    </xf>
    <xf numFmtId="0" fontId="4" fillId="0" borderId="0" xfId="19" applyFont="1" applyAlignment="1">
      <alignment/>
      <protection/>
    </xf>
    <xf numFmtId="0" fontId="2" fillId="0" borderId="0" xfId="19">
      <alignment/>
      <protection/>
    </xf>
    <xf numFmtId="0" fontId="7" fillId="2" borderId="2" xfId="19" applyFont="1" applyFill="1" applyBorder="1" applyAlignment="1">
      <alignment horizontal="center"/>
      <protection/>
    </xf>
    <xf numFmtId="0" fontId="0" fillId="0" borderId="3" xfId="19" applyFont="1" applyBorder="1" applyAlignment="1">
      <alignment horizontal="center"/>
      <protection/>
    </xf>
    <xf numFmtId="0" fontId="0" fillId="0" borderId="3" xfId="19" applyFont="1" applyBorder="1">
      <alignment/>
      <protection/>
    </xf>
    <xf numFmtId="0" fontId="7" fillId="0" borderId="3" xfId="19" applyFont="1" applyBorder="1" applyAlignment="1">
      <alignment horizontal="center"/>
      <protection/>
    </xf>
    <xf numFmtId="2" fontId="7" fillId="0" borderId="3" xfId="19" applyNumberFormat="1" applyFont="1" applyBorder="1" applyAlignment="1">
      <alignment horizontal="center"/>
      <protection/>
    </xf>
    <xf numFmtId="0" fontId="2" fillId="0" borderId="3" xfId="19" applyBorder="1">
      <alignment/>
      <protection/>
    </xf>
    <xf numFmtId="0" fontId="0" fillId="0" borderId="4" xfId="19" applyFont="1" applyBorder="1" applyAlignment="1">
      <alignment horizontal="center"/>
      <protection/>
    </xf>
    <xf numFmtId="0" fontId="0" fillId="0" borderId="4" xfId="19" applyFont="1" applyBorder="1">
      <alignment/>
      <protection/>
    </xf>
    <xf numFmtId="0" fontId="7" fillId="0" borderId="4" xfId="19" applyFont="1" applyBorder="1" applyAlignment="1">
      <alignment horizontal="center"/>
      <protection/>
    </xf>
    <xf numFmtId="0" fontId="2" fillId="0" borderId="4" xfId="19" applyBorder="1">
      <alignment/>
      <protection/>
    </xf>
    <xf numFmtId="0" fontId="2" fillId="0" borderId="2" xfId="19" applyBorder="1" applyAlignment="1">
      <alignment horizontal="center"/>
      <protection/>
    </xf>
    <xf numFmtId="0" fontId="10" fillId="0" borderId="2" xfId="19" applyFont="1" applyBorder="1" applyAlignment="1">
      <alignment horizontal="center"/>
      <protection/>
    </xf>
    <xf numFmtId="0" fontId="2" fillId="0" borderId="2" xfId="19" applyBorder="1">
      <alignment/>
      <protection/>
    </xf>
    <xf numFmtId="0" fontId="5" fillId="0" borderId="3" xfId="19" applyFont="1" applyBorder="1" applyAlignment="1">
      <alignment horizontal="left"/>
      <protection/>
    </xf>
    <xf numFmtId="0" fontId="5" fillId="0" borderId="4" xfId="19" applyFont="1" applyBorder="1" applyAlignment="1">
      <alignment horizontal="left"/>
      <protection/>
    </xf>
    <xf numFmtId="0" fontId="0" fillId="0" borderId="6" xfId="19" applyFont="1" applyBorder="1" applyAlignment="1">
      <alignment horizontal="center"/>
      <protection/>
    </xf>
    <xf numFmtId="0" fontId="0" fillId="0" borderId="7" xfId="19" applyFont="1" applyBorder="1">
      <alignment/>
      <protection/>
    </xf>
    <xf numFmtId="0" fontId="7" fillId="0" borderId="8" xfId="19" applyFont="1" applyBorder="1" applyAlignment="1">
      <alignment horizontal="center"/>
      <protection/>
    </xf>
    <xf numFmtId="2" fontId="7" fillId="0" borderId="8" xfId="19" applyNumberFormat="1" applyFont="1" applyBorder="1" applyAlignment="1">
      <alignment horizontal="center"/>
      <protection/>
    </xf>
    <xf numFmtId="0" fontId="2" fillId="0" borderId="8" xfId="19" applyBorder="1">
      <alignment/>
      <protection/>
    </xf>
    <xf numFmtId="0" fontId="5" fillId="0" borderId="8" xfId="19" applyFont="1" applyBorder="1" applyAlignment="1">
      <alignment horizontal="left"/>
      <protection/>
    </xf>
    <xf numFmtId="0" fontId="5" fillId="0" borderId="8" xfId="19" applyFont="1" applyBorder="1" applyAlignment="1">
      <alignment horizontal="center"/>
      <protection/>
    </xf>
    <xf numFmtId="2" fontId="5" fillId="0" borderId="8" xfId="19" applyNumberFormat="1" applyFont="1" applyBorder="1" applyAlignment="1">
      <alignment horizontal="center"/>
      <protection/>
    </xf>
    <xf numFmtId="0" fontId="5" fillId="0" borderId="4" xfId="19" applyFont="1" applyBorder="1">
      <alignment/>
      <protection/>
    </xf>
    <xf numFmtId="0" fontId="7" fillId="0" borderId="0" xfId="19" applyFont="1" applyAlignment="1">
      <alignment horizontal="centerContinuous"/>
      <protection/>
    </xf>
    <xf numFmtId="0" fontId="5" fillId="0" borderId="0" xfId="19" applyFont="1" applyAlignment="1">
      <alignment horizontal="centerContinuous"/>
      <protection/>
    </xf>
    <xf numFmtId="0" fontId="0" fillId="0" borderId="0" xfId="19" applyFont="1" applyAlignment="1">
      <alignment horizontal="centerContinuous"/>
      <protection/>
    </xf>
    <xf numFmtId="0" fontId="11" fillId="0" borderId="0" xfId="0" applyFont="1" applyAlignment="1">
      <alignment horizontal="centerContinuous"/>
    </xf>
    <xf numFmtId="0" fontId="11" fillId="0" borderId="0" xfId="0" applyFont="1" applyAlignment="1">
      <alignment/>
    </xf>
    <xf numFmtId="0" fontId="11" fillId="0" borderId="5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3" borderId="4" xfId="0" applyFont="1" applyFill="1" applyBorder="1" applyAlignment="1">
      <alignment vertical="center"/>
    </xf>
    <xf numFmtId="0" fontId="11" fillId="3" borderId="4" xfId="0" applyFont="1" applyFill="1" applyBorder="1" applyAlignment="1">
      <alignment/>
    </xf>
    <xf numFmtId="0" fontId="11" fillId="0" borderId="4" xfId="0" applyFont="1" applyBorder="1" applyAlignment="1">
      <alignment/>
    </xf>
    <xf numFmtId="0" fontId="11" fillId="4" borderId="4" xfId="0" applyFont="1" applyFill="1" applyBorder="1" applyAlignment="1">
      <alignment/>
    </xf>
    <xf numFmtId="0" fontId="13" fillId="4" borderId="4" xfId="0" applyFont="1" applyFill="1" applyBorder="1" applyAlignment="1">
      <alignment horizontal="center"/>
    </xf>
    <xf numFmtId="0" fontId="11" fillId="0" borderId="9" xfId="0" applyFont="1" applyBorder="1" applyAlignment="1">
      <alignment/>
    </xf>
    <xf numFmtId="0" fontId="14" fillId="0" borderId="4" xfId="0" applyFont="1" applyBorder="1" applyAlignment="1">
      <alignment horizontal="center"/>
    </xf>
    <xf numFmtId="0" fontId="14" fillId="0" borderId="4" xfId="0" applyFont="1" applyFill="1" applyBorder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16" fillId="4" borderId="4" xfId="0" applyFont="1" applyFill="1" applyBorder="1" applyAlignment="1">
      <alignment horizontal="center"/>
    </xf>
    <xf numFmtId="0" fontId="17" fillId="3" borderId="4" xfId="0" applyFont="1" applyFill="1" applyBorder="1" applyAlignment="1">
      <alignment horizontal="center"/>
    </xf>
    <xf numFmtId="0" fontId="5" fillId="0" borderId="3" xfId="19" applyFont="1" applyFill="1" applyBorder="1" applyAlignment="1">
      <alignment horizontal="center"/>
      <protection/>
    </xf>
    <xf numFmtId="0" fontId="5" fillId="0" borderId="4" xfId="19" applyFont="1" applyFill="1" applyBorder="1" applyAlignment="1">
      <alignment horizontal="center"/>
      <protection/>
    </xf>
    <xf numFmtId="0" fontId="18" fillId="0" borderId="0" xfId="19" applyFont="1" applyAlignment="1">
      <alignment horizontal="centerContinuous"/>
      <protection/>
    </xf>
    <xf numFmtId="0" fontId="18" fillId="0" borderId="0" xfId="19" applyFont="1" applyAlignment="1">
      <alignment/>
      <protection/>
    </xf>
    <xf numFmtId="0" fontId="21" fillId="0" borderId="0" xfId="19" applyFont="1">
      <alignment/>
      <protection/>
    </xf>
    <xf numFmtId="0" fontId="18" fillId="2" borderId="2" xfId="19" applyFont="1" applyFill="1" applyBorder="1" applyAlignment="1">
      <alignment horizontal="center" wrapText="1"/>
      <protection/>
    </xf>
    <xf numFmtId="0" fontId="18" fillId="2" borderId="2" xfId="19" applyFont="1" applyFill="1" applyBorder="1" applyAlignment="1">
      <alignment horizontal="center"/>
      <protection/>
    </xf>
    <xf numFmtId="0" fontId="18" fillId="0" borderId="2" xfId="19" applyFont="1" applyFill="1" applyBorder="1" applyAlignment="1">
      <alignment horizontal="center" wrapText="1"/>
      <protection/>
    </xf>
    <xf numFmtId="0" fontId="21" fillId="0" borderId="2" xfId="19" applyFont="1" applyBorder="1" applyAlignment="1">
      <alignment horizontal="center"/>
      <protection/>
    </xf>
    <xf numFmtId="0" fontId="21" fillId="0" borderId="3" xfId="19" applyFont="1" applyBorder="1" applyAlignment="1">
      <alignment horizontal="center" vertical="center"/>
      <protection/>
    </xf>
    <xf numFmtId="2" fontId="21" fillId="0" borderId="3" xfId="19" applyNumberFormat="1" applyFont="1" applyBorder="1" applyAlignment="1">
      <alignment horizontal="center" vertical="center"/>
      <protection/>
    </xf>
    <xf numFmtId="0" fontId="21" fillId="0" borderId="4" xfId="19" applyFont="1" applyBorder="1" applyAlignment="1">
      <alignment horizontal="center" vertical="center"/>
      <protection/>
    </xf>
    <xf numFmtId="2" fontId="21" fillId="0" borderId="4" xfId="19" applyNumberFormat="1" applyFont="1" applyBorder="1" applyAlignment="1">
      <alignment horizontal="center" vertical="center"/>
      <protection/>
    </xf>
    <xf numFmtId="0" fontId="21" fillId="0" borderId="8" xfId="19" applyFont="1" applyBorder="1" applyAlignment="1">
      <alignment horizontal="center" vertical="center"/>
      <protection/>
    </xf>
    <xf numFmtId="2" fontId="21" fillId="0" borderId="8" xfId="19" applyNumberFormat="1" applyFont="1" applyBorder="1" applyAlignment="1">
      <alignment horizontal="center" vertical="center"/>
      <protection/>
    </xf>
    <xf numFmtId="0" fontId="21" fillId="0" borderId="3" xfId="19" applyFont="1" applyFill="1" applyBorder="1" applyAlignment="1">
      <alignment horizontal="left" vertical="center" wrapText="1"/>
      <protection/>
    </xf>
    <xf numFmtId="0" fontId="21" fillId="0" borderId="4" xfId="19" applyFont="1" applyFill="1" applyBorder="1" applyAlignment="1">
      <alignment horizontal="left" vertical="center" wrapText="1"/>
      <protection/>
    </xf>
    <xf numFmtId="0" fontId="21" fillId="0" borderId="8" xfId="19" applyFont="1" applyFill="1" applyBorder="1" applyAlignment="1">
      <alignment horizontal="left" vertical="center" wrapText="1"/>
      <protection/>
    </xf>
    <xf numFmtId="0" fontId="12" fillId="0" borderId="5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49" fontId="12" fillId="0" borderId="3" xfId="0" applyNumberFormat="1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49" fontId="12" fillId="0" borderId="10" xfId="0" applyNumberFormat="1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1" fillId="0" borderId="5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3" fillId="3" borderId="14" xfId="0" applyFont="1" applyFill="1" applyBorder="1" applyAlignment="1">
      <alignment horizontal="center"/>
    </xf>
    <xf numFmtId="0" fontId="13" fillId="3" borderId="15" xfId="0" applyFont="1" applyFill="1" applyBorder="1" applyAlignment="1">
      <alignment horizontal="center"/>
    </xf>
    <xf numFmtId="0" fontId="13" fillId="3" borderId="16" xfId="0" applyFont="1" applyFill="1" applyBorder="1" applyAlignment="1">
      <alignment horizontal="center"/>
    </xf>
    <xf numFmtId="0" fontId="12" fillId="0" borderId="5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49" fontId="12" fillId="0" borderId="5" xfId="0" applyNumberFormat="1" applyFont="1" applyBorder="1" applyAlignment="1">
      <alignment horizontal="center" vertical="center"/>
    </xf>
    <xf numFmtId="49" fontId="12" fillId="0" borderId="8" xfId="0" applyNumberFormat="1" applyFont="1" applyBorder="1" applyAlignment="1">
      <alignment horizontal="center" vertical="center"/>
    </xf>
    <xf numFmtId="49" fontId="12" fillId="0" borderId="3" xfId="0" applyNumberFormat="1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textRotation="90"/>
    </xf>
    <xf numFmtId="0" fontId="11" fillId="0" borderId="8" xfId="0" applyFont="1" applyBorder="1" applyAlignment="1">
      <alignment horizontal="center" vertical="center" textRotation="90"/>
    </xf>
    <xf numFmtId="0" fontId="11" fillId="0" borderId="3" xfId="0" applyFont="1" applyBorder="1" applyAlignment="1">
      <alignment horizontal="center" vertical="center" textRotation="90"/>
    </xf>
    <xf numFmtId="0" fontId="0" fillId="0" borderId="0" xfId="19" applyFont="1" applyAlignment="1">
      <alignment horizontal="center"/>
      <protection/>
    </xf>
    <xf numFmtId="0" fontId="4" fillId="0" borderId="1" xfId="19" applyFont="1" applyFill="1" applyBorder="1" applyAlignment="1">
      <alignment horizontal="center" vertical="center"/>
      <protection/>
    </xf>
    <xf numFmtId="0" fontId="4" fillId="0" borderId="17" xfId="19" applyFont="1" applyFill="1" applyBorder="1" applyAlignment="1">
      <alignment horizontal="center" vertical="center" wrapText="1"/>
      <protection/>
    </xf>
    <xf numFmtId="0" fontId="4" fillId="0" borderId="18" xfId="19" applyFont="1" applyFill="1" applyBorder="1" applyAlignment="1">
      <alignment horizontal="center" vertical="center" wrapText="1"/>
      <protection/>
    </xf>
    <xf numFmtId="0" fontId="4" fillId="0" borderId="0" xfId="19" applyFont="1" applyFill="1" applyBorder="1" applyAlignment="1">
      <alignment horizontal="center" wrapText="1"/>
      <protection/>
    </xf>
    <xf numFmtId="0" fontId="7" fillId="0" borderId="0" xfId="19" applyFont="1" applyAlignment="1">
      <alignment horizontal="center"/>
      <protection/>
    </xf>
    <xf numFmtId="0" fontId="4" fillId="0" borderId="0" xfId="19" applyFont="1" applyAlignment="1">
      <alignment horizontal="center"/>
      <protection/>
    </xf>
    <xf numFmtId="0" fontId="0" fillId="0" borderId="19" xfId="19" applyFont="1" applyFill="1" applyBorder="1" applyAlignment="1">
      <alignment horizontal="center"/>
      <protection/>
    </xf>
    <xf numFmtId="0" fontId="0" fillId="0" borderId="20" xfId="19" applyFont="1" applyFill="1" applyBorder="1" applyAlignment="1">
      <alignment horizontal="center"/>
      <protection/>
    </xf>
    <xf numFmtId="0" fontId="22" fillId="0" borderId="0" xfId="19" applyFont="1" applyAlignment="1">
      <alignment horizontal="center"/>
      <protection/>
    </xf>
    <xf numFmtId="0" fontId="23" fillId="0" borderId="0" xfId="19" applyFont="1" applyAlignment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ปกติ_สถิติ จำนวนนักศึกษาใหม่ แยกตามมิติต่าง ๆ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AC30"/>
  <sheetViews>
    <sheetView tabSelected="1" zoomScale="120" zoomScaleNormal="120" workbookViewId="0" topLeftCell="A1">
      <pane xSplit="1" ySplit="7" topLeftCell="B1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U19" sqref="U19"/>
    </sheetView>
  </sheetViews>
  <sheetFormatPr defaultColWidth="9.140625" defaultRowHeight="23.25"/>
  <cols>
    <col min="1" max="1" width="30.421875" style="51" customWidth="1"/>
    <col min="2" max="2" width="4.421875" style="51" bestFit="1" customWidth="1"/>
    <col min="3" max="3" width="4.57421875" style="51" bestFit="1" customWidth="1"/>
    <col min="4" max="4" width="4.421875" style="51" bestFit="1" customWidth="1"/>
    <col min="5" max="5" width="4.57421875" style="51" bestFit="1" customWidth="1"/>
    <col min="6" max="6" width="4.421875" style="51" bestFit="1" customWidth="1"/>
    <col min="7" max="7" width="4.57421875" style="51" bestFit="1" customWidth="1"/>
    <col min="8" max="8" width="4.421875" style="51" bestFit="1" customWidth="1"/>
    <col min="9" max="9" width="4.57421875" style="51" bestFit="1" customWidth="1"/>
    <col min="10" max="10" width="4.421875" style="51" bestFit="1" customWidth="1"/>
    <col min="11" max="11" width="4.57421875" style="51" bestFit="1" customWidth="1"/>
    <col min="12" max="12" width="4.421875" style="51" bestFit="1" customWidth="1"/>
    <col min="13" max="13" width="4.28125" style="51" customWidth="1"/>
    <col min="14" max="14" width="4.421875" style="51" bestFit="1" customWidth="1"/>
    <col min="15" max="15" width="4.57421875" style="51" bestFit="1" customWidth="1"/>
    <col min="16" max="16" width="4.421875" style="51" bestFit="1" customWidth="1"/>
    <col min="17" max="17" width="4.57421875" style="51" bestFit="1" customWidth="1"/>
    <col min="18" max="18" width="4.421875" style="51" bestFit="1" customWidth="1"/>
    <col min="19" max="19" width="4.57421875" style="51" bestFit="1" customWidth="1"/>
    <col min="20" max="20" width="4.421875" style="51" bestFit="1" customWidth="1"/>
    <col min="21" max="21" width="4.57421875" style="51" bestFit="1" customWidth="1"/>
    <col min="22" max="22" width="4.421875" style="51" bestFit="1" customWidth="1"/>
    <col min="23" max="23" width="4.57421875" style="51" bestFit="1" customWidth="1"/>
    <col min="24" max="24" width="4.57421875" style="51" customWidth="1"/>
    <col min="25" max="26" width="4.421875" style="51" customWidth="1"/>
    <col min="27" max="27" width="4.57421875" style="51" bestFit="1" customWidth="1"/>
    <col min="28" max="28" width="4.7109375" style="51" customWidth="1"/>
    <col min="29" max="29" width="7.140625" style="51" customWidth="1"/>
    <col min="30" max="16384" width="9.140625" style="51" customWidth="1"/>
  </cols>
  <sheetData>
    <row r="1" spans="1:29" ht="14.25">
      <c r="A1" s="50" t="s">
        <v>109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</row>
    <row r="2" spans="1:29" ht="14.25">
      <c r="A2" s="50" t="s">
        <v>24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</row>
    <row r="3" spans="1:29" ht="23.25" customHeight="1">
      <c r="A3" s="89" t="s">
        <v>0</v>
      </c>
      <c r="B3" s="88"/>
      <c r="C3" s="83"/>
      <c r="D3" s="83" t="s">
        <v>2</v>
      </c>
      <c r="E3" s="83"/>
      <c r="F3" s="83" t="s">
        <v>4</v>
      </c>
      <c r="G3" s="83"/>
      <c r="H3" s="104" t="s">
        <v>110</v>
      </c>
      <c r="I3" s="104"/>
      <c r="J3" s="104" t="s">
        <v>111</v>
      </c>
      <c r="K3" s="104"/>
      <c r="L3" s="101" t="s">
        <v>6</v>
      </c>
      <c r="M3" s="101"/>
      <c r="N3" s="89" t="s">
        <v>94</v>
      </c>
      <c r="O3" s="89"/>
      <c r="P3" s="107" t="s">
        <v>95</v>
      </c>
      <c r="Q3" s="107"/>
      <c r="R3" s="92" t="s">
        <v>96</v>
      </c>
      <c r="S3" s="93"/>
      <c r="T3" s="92" t="s">
        <v>97</v>
      </c>
      <c r="U3" s="93"/>
      <c r="V3" s="92" t="s">
        <v>98</v>
      </c>
      <c r="W3" s="93"/>
      <c r="X3" s="92" t="s">
        <v>99</v>
      </c>
      <c r="Y3" s="93"/>
      <c r="Z3" s="92" t="s">
        <v>100</v>
      </c>
      <c r="AA3" s="93"/>
      <c r="AB3" s="110" t="s">
        <v>104</v>
      </c>
      <c r="AC3" s="89" t="s">
        <v>7</v>
      </c>
    </row>
    <row r="4" spans="1:29" ht="23.25" customHeight="1">
      <c r="A4" s="90"/>
      <c r="B4" s="86" t="s">
        <v>1</v>
      </c>
      <c r="C4" s="84"/>
      <c r="D4" s="84" t="s">
        <v>3</v>
      </c>
      <c r="E4" s="84"/>
      <c r="F4" s="84" t="s">
        <v>5</v>
      </c>
      <c r="G4" s="84"/>
      <c r="H4" s="105"/>
      <c r="I4" s="105"/>
      <c r="J4" s="105"/>
      <c r="K4" s="105"/>
      <c r="L4" s="102"/>
      <c r="M4" s="102"/>
      <c r="N4" s="90"/>
      <c r="O4" s="90"/>
      <c r="P4" s="108"/>
      <c r="Q4" s="108"/>
      <c r="R4" s="94"/>
      <c r="S4" s="95"/>
      <c r="T4" s="94"/>
      <c r="U4" s="95"/>
      <c r="V4" s="94"/>
      <c r="W4" s="95"/>
      <c r="X4" s="94"/>
      <c r="Y4" s="95"/>
      <c r="Z4" s="94"/>
      <c r="AA4" s="95"/>
      <c r="AB4" s="111"/>
      <c r="AC4" s="90"/>
    </row>
    <row r="5" spans="1:29" ht="23.25" customHeight="1">
      <c r="A5" s="90"/>
      <c r="B5" s="87"/>
      <c r="C5" s="85"/>
      <c r="D5" s="85"/>
      <c r="E5" s="85"/>
      <c r="F5" s="85"/>
      <c r="G5" s="85"/>
      <c r="H5" s="106"/>
      <c r="I5" s="106"/>
      <c r="J5" s="106"/>
      <c r="K5" s="106"/>
      <c r="L5" s="103"/>
      <c r="M5" s="103"/>
      <c r="N5" s="91"/>
      <c r="O5" s="91"/>
      <c r="P5" s="109"/>
      <c r="Q5" s="109"/>
      <c r="R5" s="96"/>
      <c r="S5" s="97"/>
      <c r="T5" s="96"/>
      <c r="U5" s="97"/>
      <c r="V5" s="96"/>
      <c r="W5" s="97"/>
      <c r="X5" s="96"/>
      <c r="Y5" s="97"/>
      <c r="Z5" s="96"/>
      <c r="AA5" s="97"/>
      <c r="AB5" s="112"/>
      <c r="AC5" s="90"/>
    </row>
    <row r="6" spans="1:29" ht="14.25">
      <c r="A6" s="90"/>
      <c r="B6" s="53" t="s">
        <v>8</v>
      </c>
      <c r="C6" s="53" t="s">
        <v>10</v>
      </c>
      <c r="D6" s="53" t="s">
        <v>8</v>
      </c>
      <c r="E6" s="53" t="s">
        <v>10</v>
      </c>
      <c r="F6" s="53" t="s">
        <v>8</v>
      </c>
      <c r="G6" s="53" t="s">
        <v>10</v>
      </c>
      <c r="H6" s="53" t="s">
        <v>8</v>
      </c>
      <c r="I6" s="53" t="s">
        <v>10</v>
      </c>
      <c r="J6" s="53" t="s">
        <v>8</v>
      </c>
      <c r="K6" s="53" t="s">
        <v>10</v>
      </c>
      <c r="L6" s="53" t="s">
        <v>8</v>
      </c>
      <c r="M6" s="53" t="s">
        <v>10</v>
      </c>
      <c r="N6" s="53" t="s">
        <v>8</v>
      </c>
      <c r="O6" s="53" t="s">
        <v>10</v>
      </c>
      <c r="P6" s="53" t="s">
        <v>8</v>
      </c>
      <c r="Q6" s="53" t="s">
        <v>10</v>
      </c>
      <c r="R6" s="53" t="s">
        <v>8</v>
      </c>
      <c r="S6" s="53" t="s">
        <v>10</v>
      </c>
      <c r="T6" s="53" t="s">
        <v>8</v>
      </c>
      <c r="U6" s="53" t="s">
        <v>10</v>
      </c>
      <c r="V6" s="53" t="s">
        <v>8</v>
      </c>
      <c r="W6" s="53" t="s">
        <v>10</v>
      </c>
      <c r="X6" s="53" t="s">
        <v>8</v>
      </c>
      <c r="Y6" s="53" t="s">
        <v>10</v>
      </c>
      <c r="Z6" s="53" t="s">
        <v>8</v>
      </c>
      <c r="AA6" s="53" t="s">
        <v>10</v>
      </c>
      <c r="AB6" s="89" t="s">
        <v>9</v>
      </c>
      <c r="AC6" s="90"/>
    </row>
    <row r="7" spans="1:29" ht="14.25">
      <c r="A7" s="90"/>
      <c r="B7" s="52" t="s">
        <v>9</v>
      </c>
      <c r="C7" s="52" t="s">
        <v>11</v>
      </c>
      <c r="D7" s="52" t="s">
        <v>9</v>
      </c>
      <c r="E7" s="52" t="s">
        <v>11</v>
      </c>
      <c r="F7" s="52" t="s">
        <v>9</v>
      </c>
      <c r="G7" s="52" t="s">
        <v>11</v>
      </c>
      <c r="H7" s="52" t="s">
        <v>9</v>
      </c>
      <c r="I7" s="52" t="s">
        <v>11</v>
      </c>
      <c r="J7" s="52" t="s">
        <v>9</v>
      </c>
      <c r="K7" s="52" t="s">
        <v>11</v>
      </c>
      <c r="L7" s="52" t="s">
        <v>9</v>
      </c>
      <c r="M7" s="52" t="s">
        <v>11</v>
      </c>
      <c r="N7" s="52" t="s">
        <v>9</v>
      </c>
      <c r="O7" s="52" t="s">
        <v>11</v>
      </c>
      <c r="P7" s="52" t="s">
        <v>9</v>
      </c>
      <c r="Q7" s="52" t="s">
        <v>11</v>
      </c>
      <c r="R7" s="52" t="s">
        <v>9</v>
      </c>
      <c r="S7" s="52" t="s">
        <v>11</v>
      </c>
      <c r="T7" s="52" t="s">
        <v>9</v>
      </c>
      <c r="U7" s="52" t="s">
        <v>11</v>
      </c>
      <c r="V7" s="52" t="s">
        <v>9</v>
      </c>
      <c r="W7" s="52" t="s">
        <v>11</v>
      </c>
      <c r="X7" s="52" t="s">
        <v>9</v>
      </c>
      <c r="Y7" s="52" t="s">
        <v>11</v>
      </c>
      <c r="Z7" s="52" t="s">
        <v>9</v>
      </c>
      <c r="AA7" s="52" t="s">
        <v>11</v>
      </c>
      <c r="AB7" s="91"/>
      <c r="AC7" s="91"/>
    </row>
    <row r="8" spans="1:29" ht="14.25">
      <c r="A8" s="54" t="s">
        <v>17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</row>
    <row r="9" spans="1:29" ht="14.25">
      <c r="A9" s="56" t="s">
        <v>12</v>
      </c>
      <c r="B9" s="53">
        <v>80</v>
      </c>
      <c r="C9" s="60">
        <v>34</v>
      </c>
      <c r="D9" s="53">
        <v>115</v>
      </c>
      <c r="E9" s="60">
        <v>7</v>
      </c>
      <c r="F9" s="53">
        <v>32</v>
      </c>
      <c r="G9" s="60">
        <v>2</v>
      </c>
      <c r="H9" s="89">
        <v>25</v>
      </c>
      <c r="I9" s="60">
        <v>0</v>
      </c>
      <c r="J9" s="53">
        <v>0</v>
      </c>
      <c r="K9" s="60">
        <v>1</v>
      </c>
      <c r="L9" s="53">
        <v>30</v>
      </c>
      <c r="M9" s="60">
        <v>0</v>
      </c>
      <c r="N9" s="53">
        <v>40</v>
      </c>
      <c r="O9" s="60">
        <v>5</v>
      </c>
      <c r="P9" s="53">
        <v>0</v>
      </c>
      <c r="Q9" s="60">
        <v>0</v>
      </c>
      <c r="R9" s="53">
        <v>40</v>
      </c>
      <c r="S9" s="60">
        <v>5</v>
      </c>
      <c r="T9" s="53">
        <v>40</v>
      </c>
      <c r="U9" s="60">
        <v>15</v>
      </c>
      <c r="V9" s="53">
        <v>40</v>
      </c>
      <c r="W9" s="60">
        <v>14</v>
      </c>
      <c r="X9" s="53">
        <v>20</v>
      </c>
      <c r="Y9" s="60">
        <v>2</v>
      </c>
      <c r="Z9" s="53">
        <v>0</v>
      </c>
      <c r="AA9" s="60">
        <v>0</v>
      </c>
      <c r="AB9" s="60">
        <v>1</v>
      </c>
      <c r="AC9" s="53">
        <f aca="true" t="shared" si="0" ref="AC9:AC14">C9+E9+G9+I9+K9+M9+O9+Q9+S9+U9+W9+Y9+AA9+AB9</f>
        <v>86</v>
      </c>
    </row>
    <row r="10" spans="1:29" ht="14.25">
      <c r="A10" s="56" t="s">
        <v>13</v>
      </c>
      <c r="B10" s="53">
        <v>90</v>
      </c>
      <c r="C10" s="61">
        <v>41</v>
      </c>
      <c r="D10" s="53">
        <v>110</v>
      </c>
      <c r="E10" s="60">
        <v>8</v>
      </c>
      <c r="F10" s="53">
        <v>36</v>
      </c>
      <c r="G10" s="60">
        <v>6</v>
      </c>
      <c r="H10" s="90"/>
      <c r="I10" s="60">
        <v>1</v>
      </c>
      <c r="J10" s="53">
        <v>15</v>
      </c>
      <c r="K10" s="60">
        <v>0</v>
      </c>
      <c r="L10" s="53">
        <v>40</v>
      </c>
      <c r="M10" s="60">
        <v>1</v>
      </c>
      <c r="N10" s="53">
        <v>45</v>
      </c>
      <c r="O10" s="60">
        <v>1</v>
      </c>
      <c r="P10" s="53">
        <v>5</v>
      </c>
      <c r="Q10" s="60">
        <v>2</v>
      </c>
      <c r="R10" s="53">
        <v>60</v>
      </c>
      <c r="S10" s="60">
        <v>5</v>
      </c>
      <c r="T10" s="53">
        <v>60</v>
      </c>
      <c r="U10" s="60">
        <v>19</v>
      </c>
      <c r="V10" s="53">
        <v>60</v>
      </c>
      <c r="W10" s="60">
        <v>16</v>
      </c>
      <c r="X10" s="53">
        <v>45</v>
      </c>
      <c r="Y10" s="60">
        <v>1</v>
      </c>
      <c r="Z10" s="53">
        <v>0</v>
      </c>
      <c r="AA10" s="60">
        <v>0</v>
      </c>
      <c r="AB10" s="60">
        <v>0</v>
      </c>
      <c r="AC10" s="53">
        <f t="shared" si="0"/>
        <v>101</v>
      </c>
    </row>
    <row r="11" spans="1:29" ht="14.25">
      <c r="A11" s="56" t="s">
        <v>101</v>
      </c>
      <c r="B11" s="53">
        <v>0</v>
      </c>
      <c r="C11" s="60">
        <v>0</v>
      </c>
      <c r="D11" s="53">
        <v>60</v>
      </c>
      <c r="E11" s="60">
        <v>20</v>
      </c>
      <c r="F11" s="53"/>
      <c r="G11" s="60">
        <v>0</v>
      </c>
      <c r="H11" s="90"/>
      <c r="I11" s="60">
        <v>0</v>
      </c>
      <c r="J11" s="53"/>
      <c r="K11" s="60">
        <v>0</v>
      </c>
      <c r="L11" s="53">
        <v>30</v>
      </c>
      <c r="M11" s="60">
        <v>1</v>
      </c>
      <c r="N11" s="53"/>
      <c r="O11" s="60">
        <v>0</v>
      </c>
      <c r="P11" s="53"/>
      <c r="Q11" s="60">
        <v>0</v>
      </c>
      <c r="R11" s="53">
        <v>30</v>
      </c>
      <c r="S11" s="60">
        <v>9</v>
      </c>
      <c r="T11" s="53">
        <v>30</v>
      </c>
      <c r="U11" s="60">
        <v>10</v>
      </c>
      <c r="V11" s="53">
        <v>30</v>
      </c>
      <c r="W11" s="60">
        <v>1</v>
      </c>
      <c r="X11" s="53">
        <v>30</v>
      </c>
      <c r="Y11" s="60">
        <v>2</v>
      </c>
      <c r="Z11" s="53">
        <v>0</v>
      </c>
      <c r="AA11" s="60">
        <v>0</v>
      </c>
      <c r="AB11" s="60">
        <v>0</v>
      </c>
      <c r="AC11" s="53">
        <f t="shared" si="0"/>
        <v>43</v>
      </c>
    </row>
    <row r="12" spans="1:29" ht="14.25">
      <c r="A12" s="56" t="s">
        <v>14</v>
      </c>
      <c r="B12" s="53">
        <v>40</v>
      </c>
      <c r="C12" s="61">
        <v>20</v>
      </c>
      <c r="D12" s="53">
        <v>30</v>
      </c>
      <c r="E12" s="60">
        <v>8</v>
      </c>
      <c r="F12" s="53">
        <v>16</v>
      </c>
      <c r="G12" s="60">
        <v>0</v>
      </c>
      <c r="H12" s="90"/>
      <c r="I12" s="60">
        <v>0</v>
      </c>
      <c r="J12" s="53">
        <v>5</v>
      </c>
      <c r="K12" s="60">
        <v>0</v>
      </c>
      <c r="L12" s="53">
        <v>15</v>
      </c>
      <c r="M12" s="60">
        <v>0</v>
      </c>
      <c r="N12" s="53">
        <v>20</v>
      </c>
      <c r="O12" s="60">
        <v>0</v>
      </c>
      <c r="P12" s="53">
        <v>9</v>
      </c>
      <c r="Q12" s="60">
        <v>1</v>
      </c>
      <c r="R12" s="53">
        <v>30</v>
      </c>
      <c r="S12" s="60">
        <v>8</v>
      </c>
      <c r="T12" s="53">
        <v>30</v>
      </c>
      <c r="U12" s="60">
        <v>17</v>
      </c>
      <c r="V12" s="53">
        <v>30</v>
      </c>
      <c r="W12" s="60">
        <v>11</v>
      </c>
      <c r="X12" s="53">
        <v>20</v>
      </c>
      <c r="Y12" s="60">
        <v>1</v>
      </c>
      <c r="Z12" s="53">
        <v>0</v>
      </c>
      <c r="AA12" s="60">
        <v>0</v>
      </c>
      <c r="AB12" s="60">
        <v>0</v>
      </c>
      <c r="AC12" s="53">
        <f t="shared" si="0"/>
        <v>66</v>
      </c>
    </row>
    <row r="13" spans="1:29" ht="14.25">
      <c r="A13" s="56" t="s">
        <v>15</v>
      </c>
      <c r="B13" s="53">
        <v>60</v>
      </c>
      <c r="C13" s="60">
        <v>23</v>
      </c>
      <c r="D13" s="53">
        <v>35</v>
      </c>
      <c r="E13" s="60">
        <v>19</v>
      </c>
      <c r="F13" s="53">
        <v>24</v>
      </c>
      <c r="G13" s="60">
        <v>3</v>
      </c>
      <c r="H13" s="90"/>
      <c r="I13" s="60">
        <v>0</v>
      </c>
      <c r="J13" s="53">
        <v>0</v>
      </c>
      <c r="K13" s="60">
        <v>0</v>
      </c>
      <c r="L13" s="53">
        <v>0</v>
      </c>
      <c r="M13" s="60">
        <v>0</v>
      </c>
      <c r="N13" s="53">
        <v>30</v>
      </c>
      <c r="O13" s="60">
        <v>1</v>
      </c>
      <c r="P13" s="53">
        <v>14</v>
      </c>
      <c r="Q13" s="60">
        <v>9</v>
      </c>
      <c r="R13" s="53">
        <v>60</v>
      </c>
      <c r="S13" s="60">
        <v>12</v>
      </c>
      <c r="T13" s="53">
        <v>60</v>
      </c>
      <c r="U13" s="60">
        <v>36</v>
      </c>
      <c r="V13" s="53">
        <v>60</v>
      </c>
      <c r="W13" s="60">
        <v>26</v>
      </c>
      <c r="X13" s="53">
        <v>45</v>
      </c>
      <c r="Y13" s="60">
        <v>0</v>
      </c>
      <c r="Z13" s="53">
        <v>0</v>
      </c>
      <c r="AA13" s="60">
        <v>0</v>
      </c>
      <c r="AB13" s="60">
        <v>0</v>
      </c>
      <c r="AC13" s="53">
        <f t="shared" si="0"/>
        <v>129</v>
      </c>
    </row>
    <row r="14" spans="1:29" ht="14.25">
      <c r="A14" s="56" t="s">
        <v>102</v>
      </c>
      <c r="B14" s="53">
        <v>40</v>
      </c>
      <c r="C14" s="60">
        <v>22</v>
      </c>
      <c r="D14" s="53">
        <v>30</v>
      </c>
      <c r="E14" s="60">
        <v>6</v>
      </c>
      <c r="F14" s="53">
        <v>16</v>
      </c>
      <c r="G14" s="60">
        <v>0</v>
      </c>
      <c r="H14" s="91"/>
      <c r="I14" s="53">
        <v>0</v>
      </c>
      <c r="J14" s="53">
        <v>5</v>
      </c>
      <c r="K14" s="60">
        <v>1</v>
      </c>
      <c r="L14" s="53">
        <v>0</v>
      </c>
      <c r="M14" s="60">
        <v>0</v>
      </c>
      <c r="N14" s="53">
        <v>30</v>
      </c>
      <c r="O14" s="60">
        <v>0</v>
      </c>
      <c r="P14" s="53">
        <v>1</v>
      </c>
      <c r="Q14" s="60">
        <v>0</v>
      </c>
      <c r="R14" s="53">
        <v>40</v>
      </c>
      <c r="S14" s="60">
        <v>5</v>
      </c>
      <c r="T14" s="53">
        <v>40</v>
      </c>
      <c r="U14" s="60">
        <v>22</v>
      </c>
      <c r="V14" s="53">
        <v>40</v>
      </c>
      <c r="W14" s="60">
        <v>8</v>
      </c>
      <c r="X14" s="53">
        <v>20</v>
      </c>
      <c r="Y14" s="60">
        <v>1</v>
      </c>
      <c r="Z14" s="53">
        <v>0</v>
      </c>
      <c r="AA14" s="60">
        <v>0</v>
      </c>
      <c r="AB14" s="60">
        <v>0</v>
      </c>
      <c r="AC14" s="53">
        <f t="shared" si="0"/>
        <v>65</v>
      </c>
    </row>
    <row r="15" spans="1:29" ht="18">
      <c r="A15" s="57" t="s">
        <v>16</v>
      </c>
      <c r="B15" s="62">
        <f>SUM(B9:B14)</f>
        <v>310</v>
      </c>
      <c r="C15" s="63">
        <f aca="true" t="shared" si="1" ref="C15:AC15">SUM(C9:C14)</f>
        <v>140</v>
      </c>
      <c r="D15" s="63">
        <f t="shared" si="1"/>
        <v>380</v>
      </c>
      <c r="E15" s="63">
        <f t="shared" si="1"/>
        <v>68</v>
      </c>
      <c r="F15" s="63">
        <f t="shared" si="1"/>
        <v>124</v>
      </c>
      <c r="G15" s="63">
        <f t="shared" si="1"/>
        <v>11</v>
      </c>
      <c r="H15" s="63">
        <f t="shared" si="1"/>
        <v>25</v>
      </c>
      <c r="I15" s="63">
        <f t="shared" si="1"/>
        <v>1</v>
      </c>
      <c r="J15" s="63">
        <f t="shared" si="1"/>
        <v>25</v>
      </c>
      <c r="K15" s="63">
        <f t="shared" si="1"/>
        <v>2</v>
      </c>
      <c r="L15" s="63">
        <f t="shared" si="1"/>
        <v>115</v>
      </c>
      <c r="M15" s="63">
        <f t="shared" si="1"/>
        <v>2</v>
      </c>
      <c r="N15" s="63">
        <f t="shared" si="1"/>
        <v>165</v>
      </c>
      <c r="O15" s="63">
        <f t="shared" si="1"/>
        <v>7</v>
      </c>
      <c r="P15" s="63">
        <f t="shared" si="1"/>
        <v>29</v>
      </c>
      <c r="Q15" s="63">
        <f t="shared" si="1"/>
        <v>12</v>
      </c>
      <c r="R15" s="63">
        <f t="shared" si="1"/>
        <v>260</v>
      </c>
      <c r="S15" s="63">
        <f t="shared" si="1"/>
        <v>44</v>
      </c>
      <c r="T15" s="63">
        <f t="shared" si="1"/>
        <v>260</v>
      </c>
      <c r="U15" s="63">
        <f t="shared" si="1"/>
        <v>119</v>
      </c>
      <c r="V15" s="63">
        <f t="shared" si="1"/>
        <v>260</v>
      </c>
      <c r="W15" s="63">
        <f t="shared" si="1"/>
        <v>76</v>
      </c>
      <c r="X15" s="63">
        <f t="shared" si="1"/>
        <v>180</v>
      </c>
      <c r="Y15" s="63">
        <f t="shared" si="1"/>
        <v>7</v>
      </c>
      <c r="Z15" s="63">
        <f t="shared" si="1"/>
        <v>0</v>
      </c>
      <c r="AA15" s="63">
        <f t="shared" si="1"/>
        <v>0</v>
      </c>
      <c r="AB15" s="63">
        <f t="shared" si="1"/>
        <v>1</v>
      </c>
      <c r="AC15" s="63">
        <f t="shared" si="1"/>
        <v>490</v>
      </c>
    </row>
    <row r="16" spans="1:29" ht="14.25">
      <c r="A16" s="55" t="s">
        <v>18</v>
      </c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</row>
    <row r="17" spans="1:29" ht="14.25">
      <c r="A17" s="56" t="s">
        <v>19</v>
      </c>
      <c r="B17" s="53">
        <v>60</v>
      </c>
      <c r="C17" s="60">
        <v>46</v>
      </c>
      <c r="D17" s="53">
        <v>30</v>
      </c>
      <c r="E17" s="60">
        <v>18</v>
      </c>
      <c r="F17" s="53">
        <v>18</v>
      </c>
      <c r="G17" s="60">
        <v>1</v>
      </c>
      <c r="H17" s="89">
        <v>25</v>
      </c>
      <c r="I17" s="60"/>
      <c r="J17" s="89">
        <v>18</v>
      </c>
      <c r="K17" s="60"/>
      <c r="L17" s="89">
        <v>30</v>
      </c>
      <c r="M17" s="60"/>
      <c r="N17" s="53">
        <v>30</v>
      </c>
      <c r="O17" s="60">
        <v>3</v>
      </c>
      <c r="P17" s="53">
        <v>8</v>
      </c>
      <c r="Q17" s="60">
        <v>2</v>
      </c>
      <c r="R17" s="53">
        <v>30</v>
      </c>
      <c r="S17" s="60">
        <v>18</v>
      </c>
      <c r="T17" s="53">
        <v>30</v>
      </c>
      <c r="U17" s="60">
        <v>38</v>
      </c>
      <c r="V17" s="53">
        <v>30</v>
      </c>
      <c r="W17" s="60">
        <v>20</v>
      </c>
      <c r="X17" s="53">
        <v>15</v>
      </c>
      <c r="Y17" s="60">
        <v>2</v>
      </c>
      <c r="Z17" s="53">
        <v>0</v>
      </c>
      <c r="AA17" s="60">
        <v>0</v>
      </c>
      <c r="AB17" s="60">
        <v>0</v>
      </c>
      <c r="AC17" s="53">
        <f>C17+E17+G17+I17+K17+M17+O17+Q17+S17+U17+W17+Y17+AA17+AB17</f>
        <v>148</v>
      </c>
    </row>
    <row r="18" spans="1:29" ht="14.25">
      <c r="A18" s="56" t="s">
        <v>20</v>
      </c>
      <c r="B18" s="53">
        <v>60</v>
      </c>
      <c r="C18" s="60">
        <v>47</v>
      </c>
      <c r="D18" s="53">
        <v>30</v>
      </c>
      <c r="E18" s="60">
        <v>19</v>
      </c>
      <c r="F18" s="53">
        <v>18</v>
      </c>
      <c r="G18" s="60">
        <v>2</v>
      </c>
      <c r="H18" s="90"/>
      <c r="I18" s="60">
        <v>0</v>
      </c>
      <c r="J18" s="90"/>
      <c r="K18" s="60">
        <v>0</v>
      </c>
      <c r="L18" s="90"/>
      <c r="M18" s="60">
        <v>0</v>
      </c>
      <c r="N18" s="53">
        <v>40</v>
      </c>
      <c r="O18" s="60">
        <v>8</v>
      </c>
      <c r="P18" s="53">
        <v>0</v>
      </c>
      <c r="Q18" s="60">
        <v>0</v>
      </c>
      <c r="R18" s="53">
        <v>30</v>
      </c>
      <c r="S18" s="60">
        <v>20</v>
      </c>
      <c r="T18" s="53">
        <v>30</v>
      </c>
      <c r="U18" s="60">
        <v>38</v>
      </c>
      <c r="V18" s="53">
        <v>0</v>
      </c>
      <c r="W18" s="60">
        <v>0</v>
      </c>
      <c r="X18" s="53">
        <v>30</v>
      </c>
      <c r="Y18" s="60">
        <v>2</v>
      </c>
      <c r="Z18" s="53">
        <v>0</v>
      </c>
      <c r="AA18" s="60">
        <v>0</v>
      </c>
      <c r="AB18" s="60">
        <v>0</v>
      </c>
      <c r="AC18" s="53">
        <f>C18+E18+G18+I18+K18+M18+O18+Q18+S18+U18+W18+Y18+AA18+AB18</f>
        <v>136</v>
      </c>
    </row>
    <row r="19" spans="1:29" ht="14.25">
      <c r="A19" s="56" t="s">
        <v>21</v>
      </c>
      <c r="B19" s="53">
        <v>60</v>
      </c>
      <c r="C19" s="60">
        <v>23</v>
      </c>
      <c r="D19" s="53">
        <v>70</v>
      </c>
      <c r="E19" s="60">
        <v>11</v>
      </c>
      <c r="F19" s="53">
        <v>18</v>
      </c>
      <c r="G19" s="60">
        <v>1</v>
      </c>
      <c r="H19" s="90"/>
      <c r="I19" s="60">
        <v>0</v>
      </c>
      <c r="J19" s="90"/>
      <c r="K19" s="60">
        <v>1</v>
      </c>
      <c r="L19" s="90"/>
      <c r="M19" s="60">
        <v>3</v>
      </c>
      <c r="N19" s="53">
        <v>20</v>
      </c>
      <c r="O19" s="60">
        <v>0</v>
      </c>
      <c r="P19" s="53">
        <v>11</v>
      </c>
      <c r="Q19" s="60">
        <v>0</v>
      </c>
      <c r="R19" s="53">
        <v>30</v>
      </c>
      <c r="S19" s="60">
        <v>21</v>
      </c>
      <c r="T19" s="53">
        <v>30</v>
      </c>
      <c r="U19" s="60">
        <v>13</v>
      </c>
      <c r="V19" s="53">
        <v>30</v>
      </c>
      <c r="W19" s="60">
        <v>12</v>
      </c>
      <c r="X19" s="53">
        <v>20</v>
      </c>
      <c r="Y19" s="60">
        <v>0</v>
      </c>
      <c r="Z19" s="53">
        <v>0</v>
      </c>
      <c r="AA19" s="60">
        <v>0</v>
      </c>
      <c r="AB19" s="60">
        <v>0</v>
      </c>
      <c r="AC19" s="53">
        <f>C19+E19+G19+I19+K19+M19+O19+Q19+S19+U19+W19+Y19+AA19+AB19</f>
        <v>85</v>
      </c>
    </row>
    <row r="20" spans="1:29" ht="14.25">
      <c r="A20" s="56" t="s">
        <v>22</v>
      </c>
      <c r="B20" s="53">
        <v>60</v>
      </c>
      <c r="C20" s="61">
        <v>30</v>
      </c>
      <c r="D20" s="53">
        <v>30</v>
      </c>
      <c r="E20" s="60">
        <v>22</v>
      </c>
      <c r="F20" s="53">
        <v>18</v>
      </c>
      <c r="G20" s="60">
        <v>3</v>
      </c>
      <c r="H20" s="91"/>
      <c r="I20" s="60">
        <v>0</v>
      </c>
      <c r="J20" s="53">
        <v>6</v>
      </c>
      <c r="K20" s="60">
        <v>0</v>
      </c>
      <c r="L20" s="91"/>
      <c r="M20" s="60">
        <v>0</v>
      </c>
      <c r="N20" s="53">
        <v>40</v>
      </c>
      <c r="O20" s="60">
        <v>19</v>
      </c>
      <c r="P20" s="53">
        <v>7</v>
      </c>
      <c r="Q20" s="60">
        <v>2</v>
      </c>
      <c r="R20" s="53">
        <v>30</v>
      </c>
      <c r="S20" s="60">
        <v>31</v>
      </c>
      <c r="T20" s="53">
        <v>30</v>
      </c>
      <c r="U20" s="60">
        <v>50</v>
      </c>
      <c r="V20" s="53">
        <v>0</v>
      </c>
      <c r="W20" s="60">
        <v>0</v>
      </c>
      <c r="X20" s="53">
        <v>20</v>
      </c>
      <c r="Y20" s="60">
        <v>0</v>
      </c>
      <c r="Z20" s="53">
        <v>0</v>
      </c>
      <c r="AA20" s="60">
        <v>0</v>
      </c>
      <c r="AB20" s="60">
        <v>1</v>
      </c>
      <c r="AC20" s="53">
        <f>C20+E20+G20+I20+K20+M20+O20+Q20+S20+U20+W20+Y20+AA20+AB20</f>
        <v>158</v>
      </c>
    </row>
    <row r="21" spans="1:29" ht="14.25">
      <c r="A21" s="56" t="s">
        <v>103</v>
      </c>
      <c r="B21" s="53">
        <v>0</v>
      </c>
      <c r="C21" s="61">
        <v>0</v>
      </c>
      <c r="D21" s="53">
        <v>0</v>
      </c>
      <c r="E21" s="60">
        <v>0</v>
      </c>
      <c r="F21" s="53">
        <v>0</v>
      </c>
      <c r="G21" s="60">
        <v>0</v>
      </c>
      <c r="H21" s="53">
        <v>0</v>
      </c>
      <c r="I21" s="60">
        <v>0</v>
      </c>
      <c r="J21" s="53">
        <v>0</v>
      </c>
      <c r="K21" s="60">
        <v>0</v>
      </c>
      <c r="L21" s="53">
        <v>30</v>
      </c>
      <c r="M21" s="60">
        <v>1</v>
      </c>
      <c r="N21" s="53">
        <v>0</v>
      </c>
      <c r="O21" s="60">
        <v>0</v>
      </c>
      <c r="P21" s="53">
        <v>0</v>
      </c>
      <c r="Q21" s="60">
        <v>0</v>
      </c>
      <c r="R21" s="53">
        <v>0</v>
      </c>
      <c r="S21" s="60">
        <v>0</v>
      </c>
      <c r="T21" s="53">
        <v>0</v>
      </c>
      <c r="U21" s="60">
        <v>0</v>
      </c>
      <c r="V21" s="53">
        <v>60</v>
      </c>
      <c r="W21" s="60">
        <v>17</v>
      </c>
      <c r="X21" s="53">
        <v>0</v>
      </c>
      <c r="Y21" s="60">
        <v>0</v>
      </c>
      <c r="Z21" s="53">
        <v>0</v>
      </c>
      <c r="AA21" s="60">
        <v>34</v>
      </c>
      <c r="AB21" s="60">
        <v>0</v>
      </c>
      <c r="AC21" s="53">
        <f>C21+E21+G21+I21+K21+M21+O21+Q21+S21+U21+W21+Y21+AA21+AB21</f>
        <v>52</v>
      </c>
    </row>
    <row r="22" spans="1:29" ht="18">
      <c r="A22" s="57" t="s">
        <v>23</v>
      </c>
      <c r="B22" s="58"/>
      <c r="C22" s="58">
        <f>SUM(C17:C21)</f>
        <v>146</v>
      </c>
      <c r="D22" s="58">
        <f aca="true" t="shared" si="2" ref="D22:AB22">SUM(D17:D21)</f>
        <v>160</v>
      </c>
      <c r="E22" s="63">
        <f t="shared" si="2"/>
        <v>70</v>
      </c>
      <c r="F22" s="63">
        <f t="shared" si="2"/>
        <v>72</v>
      </c>
      <c r="G22" s="63">
        <f t="shared" si="2"/>
        <v>7</v>
      </c>
      <c r="H22" s="63">
        <f t="shared" si="2"/>
        <v>25</v>
      </c>
      <c r="I22" s="63">
        <f t="shared" si="2"/>
        <v>0</v>
      </c>
      <c r="J22" s="63">
        <f t="shared" si="2"/>
        <v>24</v>
      </c>
      <c r="K22" s="63">
        <f t="shared" si="2"/>
        <v>1</v>
      </c>
      <c r="L22" s="63">
        <f t="shared" si="2"/>
        <v>60</v>
      </c>
      <c r="M22" s="63">
        <f t="shared" si="2"/>
        <v>4</v>
      </c>
      <c r="N22" s="63">
        <f t="shared" si="2"/>
        <v>130</v>
      </c>
      <c r="O22" s="63">
        <f t="shared" si="2"/>
        <v>30</v>
      </c>
      <c r="P22" s="63">
        <f t="shared" si="2"/>
        <v>26</v>
      </c>
      <c r="Q22" s="63">
        <f t="shared" si="2"/>
        <v>4</v>
      </c>
      <c r="R22" s="63">
        <f t="shared" si="2"/>
        <v>120</v>
      </c>
      <c r="S22" s="63">
        <f t="shared" si="2"/>
        <v>90</v>
      </c>
      <c r="T22" s="63">
        <f t="shared" si="2"/>
        <v>120</v>
      </c>
      <c r="U22" s="63">
        <f t="shared" si="2"/>
        <v>139</v>
      </c>
      <c r="V22" s="63">
        <f t="shared" si="2"/>
        <v>120</v>
      </c>
      <c r="W22" s="63">
        <f t="shared" si="2"/>
        <v>49</v>
      </c>
      <c r="X22" s="63">
        <f t="shared" si="2"/>
        <v>85</v>
      </c>
      <c r="Y22" s="63">
        <f t="shared" si="2"/>
        <v>4</v>
      </c>
      <c r="Z22" s="63">
        <f t="shared" si="2"/>
        <v>0</v>
      </c>
      <c r="AA22" s="63">
        <f t="shared" si="2"/>
        <v>34</v>
      </c>
      <c r="AB22" s="63">
        <f t="shared" si="2"/>
        <v>1</v>
      </c>
      <c r="AC22" s="63">
        <f>SUM(AC17:AC21)</f>
        <v>579</v>
      </c>
    </row>
    <row r="23" spans="1:29" ht="18">
      <c r="A23" s="98" t="s">
        <v>25</v>
      </c>
      <c r="B23" s="99"/>
      <c r="C23" s="99"/>
      <c r="D23" s="99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99"/>
      <c r="AA23" s="99"/>
      <c r="AB23" s="100"/>
      <c r="AC23" s="64">
        <f>AC15+AC22</f>
        <v>1069</v>
      </c>
    </row>
    <row r="24" spans="1:29" ht="14.25">
      <c r="A24" s="59"/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</row>
    <row r="25" ht="14.25">
      <c r="M25" s="51" t="s">
        <v>105</v>
      </c>
    </row>
    <row r="26" ht="14.25">
      <c r="M26" s="51" t="s">
        <v>26</v>
      </c>
    </row>
    <row r="27" ht="14.25">
      <c r="A27" s="51" t="s">
        <v>107</v>
      </c>
    </row>
    <row r="28" ht="14.25">
      <c r="A28" s="51" t="s">
        <v>112</v>
      </c>
    </row>
    <row r="29" ht="14.25">
      <c r="A29" s="51" t="s">
        <v>106</v>
      </c>
    </row>
    <row r="30" ht="14.25">
      <c r="A30" s="51" t="s">
        <v>108</v>
      </c>
    </row>
  </sheetData>
  <mergeCells count="28">
    <mergeCell ref="AB3:AB5"/>
    <mergeCell ref="H9:H14"/>
    <mergeCell ref="H17:H20"/>
    <mergeCell ref="L17:L20"/>
    <mergeCell ref="J17:J19"/>
    <mergeCell ref="X3:Y5"/>
    <mergeCell ref="Z3:AA5"/>
    <mergeCell ref="T3:U5"/>
    <mergeCell ref="V3:W5"/>
    <mergeCell ref="AC3:AC7"/>
    <mergeCell ref="AB6:AB7"/>
    <mergeCell ref="R3:S5"/>
    <mergeCell ref="A23:AB23"/>
    <mergeCell ref="L3:M5"/>
    <mergeCell ref="H3:I5"/>
    <mergeCell ref="J3:K5"/>
    <mergeCell ref="A3:A7"/>
    <mergeCell ref="P3:Q5"/>
    <mergeCell ref="N3:O5"/>
    <mergeCell ref="F3:G3"/>
    <mergeCell ref="F4:G4"/>
    <mergeCell ref="F5:G5"/>
    <mergeCell ref="B4:C4"/>
    <mergeCell ref="B5:C5"/>
    <mergeCell ref="D3:E3"/>
    <mergeCell ref="D4:E4"/>
    <mergeCell ref="D5:E5"/>
    <mergeCell ref="B3:C3"/>
  </mergeCells>
  <printOptions horizontalCentered="1"/>
  <pageMargins left="0.2362204724409449" right="0.2755905511811024" top="0.7086614173228347" bottom="0.4724409448818898" header="0.7086614173228347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B3:I12"/>
  <sheetViews>
    <sheetView workbookViewId="0" topLeftCell="A1">
      <selection activeCell="C13" sqref="C13"/>
    </sheetView>
  </sheetViews>
  <sheetFormatPr defaultColWidth="9.140625" defaultRowHeight="23.25"/>
  <cols>
    <col min="1" max="1" width="9.140625" style="2" customWidth="1"/>
    <col min="2" max="2" width="14.421875" style="2" customWidth="1"/>
    <col min="3" max="3" width="27.421875" style="2" customWidth="1"/>
    <col min="4" max="4" width="22.00390625" style="2" customWidth="1"/>
    <col min="5" max="5" width="17.00390625" style="2" customWidth="1"/>
    <col min="6" max="6" width="22.57421875" style="2" customWidth="1"/>
    <col min="7" max="16384" width="9.140625" style="2" customWidth="1"/>
  </cols>
  <sheetData>
    <row r="3" spans="2:9" ht="37.5" customHeight="1">
      <c r="B3" s="117" t="s">
        <v>75</v>
      </c>
      <c r="C3" s="117"/>
      <c r="D3" s="117"/>
      <c r="E3" s="1"/>
      <c r="F3" s="1"/>
      <c r="G3" s="1"/>
      <c r="H3" s="1"/>
      <c r="I3" s="1"/>
    </row>
    <row r="4" spans="2:9" ht="26.25">
      <c r="B4" s="3"/>
      <c r="C4" s="3"/>
      <c r="D4" s="3"/>
      <c r="E4" s="3"/>
      <c r="F4" s="3"/>
      <c r="G4" s="3"/>
      <c r="H4" s="3"/>
      <c r="I4" s="3"/>
    </row>
    <row r="5" spans="2:9" ht="21" customHeight="1">
      <c r="B5" s="115" t="s">
        <v>27</v>
      </c>
      <c r="C5" s="114" t="s">
        <v>8</v>
      </c>
      <c r="D5" s="115" t="s">
        <v>28</v>
      </c>
      <c r="G5" s="3"/>
      <c r="H5" s="3"/>
      <c r="I5" s="3"/>
    </row>
    <row r="6" spans="2:9" ht="26.25">
      <c r="B6" s="116"/>
      <c r="C6" s="114"/>
      <c r="D6" s="116"/>
      <c r="G6" s="3"/>
      <c r="H6" s="3"/>
      <c r="I6" s="3"/>
    </row>
    <row r="7" spans="2:9" ht="26.25">
      <c r="B7" s="4" t="s">
        <v>29</v>
      </c>
      <c r="C7" s="4">
        <v>240</v>
      </c>
      <c r="D7" s="5">
        <f>C7*100/$C$9</f>
        <v>22.22222222222222</v>
      </c>
      <c r="G7" s="3"/>
      <c r="H7" s="3"/>
      <c r="I7" s="3"/>
    </row>
    <row r="8" spans="2:9" ht="26.25">
      <c r="B8" s="4" t="s">
        <v>30</v>
      </c>
      <c r="C8" s="4">
        <v>840</v>
      </c>
      <c r="D8" s="5">
        <f>C8*100/$C$9</f>
        <v>77.77777777777777</v>
      </c>
      <c r="G8" s="3"/>
      <c r="H8" s="3"/>
      <c r="I8" s="3"/>
    </row>
    <row r="9" spans="2:9" ht="26.25">
      <c r="B9" s="6" t="s">
        <v>7</v>
      </c>
      <c r="C9" s="7">
        <f>SUM(C7:C8)</f>
        <v>1080</v>
      </c>
      <c r="D9" s="8">
        <f>C9*100/$C$9</f>
        <v>100</v>
      </c>
      <c r="G9" s="3"/>
      <c r="H9" s="3"/>
      <c r="I9" s="3"/>
    </row>
    <row r="11" spans="3:4" ht="26.25">
      <c r="C11" s="118" t="s">
        <v>26</v>
      </c>
      <c r="D11" s="118"/>
    </row>
    <row r="12" spans="3:4" ht="26.25">
      <c r="C12" s="113" t="s">
        <v>132</v>
      </c>
      <c r="D12" s="113"/>
    </row>
  </sheetData>
  <mergeCells count="6">
    <mergeCell ref="C12:D12"/>
    <mergeCell ref="C5:C6"/>
    <mergeCell ref="D5:D6"/>
    <mergeCell ref="B3:D3"/>
    <mergeCell ref="C11:D11"/>
    <mergeCell ref="B5:B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H13"/>
  <sheetViews>
    <sheetView showZeros="0" workbookViewId="0" topLeftCell="A1">
      <selection activeCell="K10" sqref="K10"/>
    </sheetView>
  </sheetViews>
  <sheetFormatPr defaultColWidth="9.140625" defaultRowHeight="23.25"/>
  <cols>
    <col min="1" max="1" width="13.7109375" style="2" customWidth="1"/>
    <col min="2" max="2" width="13.140625" style="2" customWidth="1"/>
    <col min="3" max="3" width="21.00390625" style="2" customWidth="1"/>
    <col min="4" max="4" width="16.7109375" style="2" customWidth="1"/>
    <col min="5" max="16384" width="9.140625" style="2" customWidth="1"/>
  </cols>
  <sheetData>
    <row r="1" spans="1:8" ht="26.25">
      <c r="A1" s="119" t="s">
        <v>133</v>
      </c>
      <c r="B1" s="119"/>
      <c r="C1" s="119"/>
      <c r="D1" s="119"/>
      <c r="E1" s="119"/>
      <c r="F1" s="119"/>
      <c r="G1" s="9"/>
      <c r="H1" s="9"/>
    </row>
    <row r="2" spans="1:8" ht="26.25">
      <c r="A2" s="119" t="s">
        <v>31</v>
      </c>
      <c r="B2" s="119"/>
      <c r="C2" s="119"/>
      <c r="D2" s="119"/>
      <c r="E2" s="119"/>
      <c r="F2" s="119"/>
      <c r="G2" s="9"/>
      <c r="H2" s="9"/>
    </row>
    <row r="3" ht="27" thickBot="1"/>
    <row r="4" spans="2:4" ht="27.75" thickBot="1" thickTop="1">
      <c r="B4" s="10" t="s">
        <v>32</v>
      </c>
      <c r="C4" s="10" t="s">
        <v>8</v>
      </c>
      <c r="D4" s="10" t="s">
        <v>28</v>
      </c>
    </row>
    <row r="5" spans="2:4" ht="27" thickTop="1">
      <c r="B5" s="11" t="s">
        <v>33</v>
      </c>
      <c r="C5" s="11">
        <v>967</v>
      </c>
      <c r="D5" s="12">
        <f aca="true" t="shared" si="0" ref="D5:D10">C5*100/$C$10</f>
        <v>89.53703703703704</v>
      </c>
    </row>
    <row r="6" spans="2:4" ht="26.25">
      <c r="B6" s="13" t="s">
        <v>34</v>
      </c>
      <c r="C6" s="13">
        <v>107</v>
      </c>
      <c r="D6" s="14">
        <f t="shared" si="0"/>
        <v>9.907407407407407</v>
      </c>
    </row>
    <row r="7" spans="2:4" ht="26.25">
      <c r="B7" s="13" t="s">
        <v>35</v>
      </c>
      <c r="C7" s="13">
        <v>6</v>
      </c>
      <c r="D7" s="14">
        <f t="shared" si="0"/>
        <v>0.5555555555555556</v>
      </c>
    </row>
    <row r="8" spans="2:4" ht="26.25">
      <c r="B8" s="13" t="s">
        <v>36</v>
      </c>
      <c r="C8" s="13">
        <v>0</v>
      </c>
      <c r="D8" s="15">
        <f t="shared" si="0"/>
        <v>0</v>
      </c>
    </row>
    <row r="9" spans="2:4" ht="27" thickBot="1">
      <c r="B9" s="16" t="s">
        <v>37</v>
      </c>
      <c r="C9" s="16">
        <v>0</v>
      </c>
      <c r="D9" s="17">
        <f t="shared" si="0"/>
        <v>0</v>
      </c>
    </row>
    <row r="10" spans="2:4" ht="27.75" thickBot="1" thickTop="1">
      <c r="B10" s="18" t="s">
        <v>38</v>
      </c>
      <c r="C10" s="19">
        <f>SUM(C5:C9)</f>
        <v>1080</v>
      </c>
      <c r="D10" s="20">
        <f t="shared" si="0"/>
        <v>100</v>
      </c>
    </row>
    <row r="11" ht="27" thickTop="1"/>
    <row r="12" spans="3:4" ht="26.25">
      <c r="C12" s="118" t="s">
        <v>26</v>
      </c>
      <c r="D12" s="118"/>
    </row>
    <row r="13" spans="3:4" ht="26.25">
      <c r="C13" s="113" t="s">
        <v>132</v>
      </c>
      <c r="D13" s="113"/>
    </row>
  </sheetData>
  <mergeCells count="4">
    <mergeCell ref="A1:F1"/>
    <mergeCell ref="A2:F2"/>
    <mergeCell ref="C13:D13"/>
    <mergeCell ref="C12:D1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1:I48"/>
  <sheetViews>
    <sheetView workbookViewId="0" topLeftCell="A10">
      <selection activeCell="E49" sqref="E49"/>
    </sheetView>
  </sheetViews>
  <sheetFormatPr defaultColWidth="9.140625" defaultRowHeight="23.25"/>
  <cols>
    <col min="1" max="1" width="7.421875" style="22" customWidth="1"/>
    <col min="2" max="2" width="11.421875" style="22" customWidth="1"/>
    <col min="3" max="3" width="16.8515625" style="22" customWidth="1"/>
    <col min="4" max="4" width="13.140625" style="22" customWidth="1"/>
    <col min="5" max="5" width="18.28125" style="22" customWidth="1"/>
    <col min="6" max="6" width="17.00390625" style="22" customWidth="1"/>
    <col min="7" max="16384" width="9.140625" style="22" customWidth="1"/>
  </cols>
  <sheetData>
    <row r="1" spans="1:9" ht="26.25">
      <c r="A1" s="119" t="s">
        <v>89</v>
      </c>
      <c r="B1" s="119"/>
      <c r="C1" s="119"/>
      <c r="D1" s="119"/>
      <c r="E1" s="119"/>
      <c r="F1" s="119"/>
      <c r="G1" s="21"/>
      <c r="H1" s="21"/>
      <c r="I1" s="21"/>
    </row>
    <row r="2" spans="1:9" ht="26.25">
      <c r="A2" s="119" t="s">
        <v>31</v>
      </c>
      <c r="B2" s="119"/>
      <c r="C2" s="119"/>
      <c r="D2" s="119"/>
      <c r="E2" s="119"/>
      <c r="F2" s="119"/>
      <c r="G2" s="21"/>
      <c r="H2" s="21"/>
      <c r="I2" s="21"/>
    </row>
    <row r="3" ht="13.5" thickBot="1"/>
    <row r="4" spans="2:6" ht="24.75" thickBot="1" thickTop="1">
      <c r="B4" s="23" t="s">
        <v>39</v>
      </c>
      <c r="C4" s="23" t="s">
        <v>40</v>
      </c>
      <c r="D4" s="23" t="s">
        <v>8</v>
      </c>
      <c r="E4" s="23" t="s">
        <v>28</v>
      </c>
      <c r="F4" s="23" t="s">
        <v>41</v>
      </c>
    </row>
    <row r="5" spans="2:6" ht="24" thickTop="1">
      <c r="B5" s="29">
        <v>1</v>
      </c>
      <c r="C5" s="30" t="s">
        <v>43</v>
      </c>
      <c r="D5" s="31">
        <v>37</v>
      </c>
      <c r="E5" s="27">
        <f aca="true" t="shared" si="0" ref="E5:E45">D5*100/$D$45</f>
        <v>3.425925925925926</v>
      </c>
      <c r="F5" s="32"/>
    </row>
    <row r="6" spans="2:6" ht="23.25">
      <c r="B6" s="24">
        <v>2</v>
      </c>
      <c r="C6" s="25" t="s">
        <v>76</v>
      </c>
      <c r="D6" s="26">
        <v>2</v>
      </c>
      <c r="E6" s="27">
        <f t="shared" si="0"/>
        <v>0.18518518518518517</v>
      </c>
      <c r="F6" s="28"/>
    </row>
    <row r="7" spans="2:6" ht="23.25">
      <c r="B7" s="24">
        <v>3</v>
      </c>
      <c r="C7" s="25" t="s">
        <v>77</v>
      </c>
      <c r="D7" s="26">
        <v>1</v>
      </c>
      <c r="E7" s="27">
        <f t="shared" si="0"/>
        <v>0.09259259259259259</v>
      </c>
      <c r="F7" s="28"/>
    </row>
    <row r="8" spans="2:6" ht="23.25">
      <c r="B8" s="24">
        <v>4</v>
      </c>
      <c r="C8" s="25" t="s">
        <v>78</v>
      </c>
      <c r="D8" s="26">
        <v>1</v>
      </c>
      <c r="E8" s="27">
        <f t="shared" si="0"/>
        <v>0.09259259259259259</v>
      </c>
      <c r="F8" s="28"/>
    </row>
    <row r="9" spans="2:6" ht="23.25">
      <c r="B9" s="24">
        <v>5</v>
      </c>
      <c r="C9" s="25" t="s">
        <v>62</v>
      </c>
      <c r="D9" s="26">
        <v>1</v>
      </c>
      <c r="E9" s="27">
        <f t="shared" si="0"/>
        <v>0.09259259259259259</v>
      </c>
      <c r="F9" s="28"/>
    </row>
    <row r="10" spans="2:6" ht="23.25">
      <c r="B10" s="24">
        <v>6</v>
      </c>
      <c r="C10" s="25" t="s">
        <v>90</v>
      </c>
      <c r="D10" s="26">
        <v>2</v>
      </c>
      <c r="E10" s="27">
        <f t="shared" si="0"/>
        <v>0.18518518518518517</v>
      </c>
      <c r="F10" s="28"/>
    </row>
    <row r="11" spans="2:6" ht="23.25">
      <c r="B11" s="24">
        <v>7</v>
      </c>
      <c r="C11" s="25" t="s">
        <v>113</v>
      </c>
      <c r="D11" s="26">
        <v>1</v>
      </c>
      <c r="E11" s="27">
        <f t="shared" si="0"/>
        <v>0.09259259259259259</v>
      </c>
      <c r="F11" s="28"/>
    </row>
    <row r="12" spans="2:6" ht="23.25">
      <c r="B12" s="24">
        <v>8</v>
      </c>
      <c r="C12" s="25" t="s">
        <v>45</v>
      </c>
      <c r="D12" s="26">
        <v>1</v>
      </c>
      <c r="E12" s="27">
        <f t="shared" si="0"/>
        <v>0.09259259259259259</v>
      </c>
      <c r="F12" s="28"/>
    </row>
    <row r="13" spans="2:6" ht="23.25">
      <c r="B13" s="24">
        <v>9</v>
      </c>
      <c r="C13" s="30" t="s">
        <v>79</v>
      </c>
      <c r="D13" s="31">
        <v>1</v>
      </c>
      <c r="E13" s="27">
        <f t="shared" si="0"/>
        <v>0.09259259259259259</v>
      </c>
      <c r="F13" s="32"/>
    </row>
    <row r="14" spans="2:6" ht="23.25">
      <c r="B14" s="24">
        <v>10</v>
      </c>
      <c r="C14" s="30" t="s">
        <v>65</v>
      </c>
      <c r="D14" s="31">
        <v>3</v>
      </c>
      <c r="E14" s="27">
        <f t="shared" si="0"/>
        <v>0.2777777777777778</v>
      </c>
      <c r="F14" s="32"/>
    </row>
    <row r="15" spans="2:6" ht="23.25">
      <c r="B15" s="24">
        <v>11</v>
      </c>
      <c r="C15" s="30" t="s">
        <v>44</v>
      </c>
      <c r="D15" s="31">
        <v>1</v>
      </c>
      <c r="E15" s="27">
        <f t="shared" si="0"/>
        <v>0.09259259259259259</v>
      </c>
      <c r="F15" s="32"/>
    </row>
    <row r="16" spans="2:6" ht="23.25">
      <c r="B16" s="24">
        <v>12</v>
      </c>
      <c r="C16" s="30" t="s">
        <v>64</v>
      </c>
      <c r="D16" s="31">
        <v>4</v>
      </c>
      <c r="E16" s="27">
        <f t="shared" si="0"/>
        <v>0.37037037037037035</v>
      </c>
      <c r="F16" s="32"/>
    </row>
    <row r="17" spans="2:6" ht="23.25">
      <c r="B17" s="24">
        <v>13</v>
      </c>
      <c r="C17" s="30" t="s">
        <v>80</v>
      </c>
      <c r="D17" s="31">
        <v>1</v>
      </c>
      <c r="E17" s="27">
        <f t="shared" si="0"/>
        <v>0.09259259259259259</v>
      </c>
      <c r="F17" s="32"/>
    </row>
    <row r="18" spans="2:6" ht="23.25">
      <c r="B18" s="24">
        <v>14</v>
      </c>
      <c r="C18" s="30" t="s">
        <v>81</v>
      </c>
      <c r="D18" s="31">
        <v>1</v>
      </c>
      <c r="E18" s="27">
        <f t="shared" si="0"/>
        <v>0.09259259259259259</v>
      </c>
      <c r="F18" s="32"/>
    </row>
    <row r="19" spans="2:6" ht="23.25">
      <c r="B19" s="24">
        <v>15</v>
      </c>
      <c r="C19" s="30" t="s">
        <v>82</v>
      </c>
      <c r="D19" s="31">
        <v>1</v>
      </c>
      <c r="E19" s="27">
        <f t="shared" si="0"/>
        <v>0.09259259259259259</v>
      </c>
      <c r="F19" s="32"/>
    </row>
    <row r="20" spans="2:6" ht="23.25">
      <c r="B20" s="24">
        <v>16</v>
      </c>
      <c r="C20" s="30" t="s">
        <v>83</v>
      </c>
      <c r="D20" s="31">
        <v>1</v>
      </c>
      <c r="E20" s="27">
        <f t="shared" si="0"/>
        <v>0.09259259259259259</v>
      </c>
      <c r="F20" s="32"/>
    </row>
    <row r="21" spans="2:6" ht="23.25">
      <c r="B21" s="24">
        <v>17</v>
      </c>
      <c r="C21" s="30" t="s">
        <v>84</v>
      </c>
      <c r="D21" s="31">
        <v>1</v>
      </c>
      <c r="E21" s="27">
        <f t="shared" si="0"/>
        <v>0.09259259259259259</v>
      </c>
      <c r="F21" s="32"/>
    </row>
    <row r="22" spans="2:6" ht="23.25">
      <c r="B22" s="24">
        <v>18</v>
      </c>
      <c r="C22" s="30" t="s">
        <v>54</v>
      </c>
      <c r="D22" s="31">
        <v>1</v>
      </c>
      <c r="E22" s="27">
        <f t="shared" si="0"/>
        <v>0.09259259259259259</v>
      </c>
      <c r="F22" s="32"/>
    </row>
    <row r="23" spans="2:6" ht="23.25">
      <c r="B23" s="24">
        <v>19</v>
      </c>
      <c r="C23" s="30" t="s">
        <v>85</v>
      </c>
      <c r="D23" s="31">
        <v>1</v>
      </c>
      <c r="E23" s="27">
        <f t="shared" si="0"/>
        <v>0.09259259259259259</v>
      </c>
      <c r="F23" s="32"/>
    </row>
    <row r="24" spans="2:6" ht="23.25">
      <c r="B24" s="24">
        <v>20</v>
      </c>
      <c r="C24" s="30" t="s">
        <v>86</v>
      </c>
      <c r="D24" s="31">
        <v>1</v>
      </c>
      <c r="E24" s="27">
        <f t="shared" si="0"/>
        <v>0.09259259259259259</v>
      </c>
      <c r="F24" s="32"/>
    </row>
    <row r="25" spans="2:6" ht="23.25">
      <c r="B25" s="24">
        <v>21</v>
      </c>
      <c r="C25" s="30" t="s">
        <v>59</v>
      </c>
      <c r="D25" s="31">
        <v>2</v>
      </c>
      <c r="E25" s="27">
        <f t="shared" si="0"/>
        <v>0.18518518518518517</v>
      </c>
      <c r="F25" s="32"/>
    </row>
    <row r="26" spans="2:6" ht="23.25">
      <c r="B26" s="24">
        <v>22</v>
      </c>
      <c r="C26" s="30" t="s">
        <v>87</v>
      </c>
      <c r="D26" s="31">
        <v>3</v>
      </c>
      <c r="E26" s="27">
        <f t="shared" si="0"/>
        <v>0.2777777777777778</v>
      </c>
      <c r="F26" s="32"/>
    </row>
    <row r="27" spans="2:6" ht="23.25">
      <c r="B27" s="24">
        <v>23</v>
      </c>
      <c r="C27" s="30" t="s">
        <v>88</v>
      </c>
      <c r="D27" s="31">
        <v>1</v>
      </c>
      <c r="E27" s="27">
        <f t="shared" si="0"/>
        <v>0.09259259259259259</v>
      </c>
      <c r="F27" s="32"/>
    </row>
    <row r="28" spans="2:6" ht="23.25">
      <c r="B28" s="24">
        <v>24</v>
      </c>
      <c r="C28" s="30" t="s">
        <v>55</v>
      </c>
      <c r="D28" s="31">
        <v>1</v>
      </c>
      <c r="E28" s="27">
        <f t="shared" si="0"/>
        <v>0.09259259259259259</v>
      </c>
      <c r="F28" s="32"/>
    </row>
    <row r="29" spans="2:6" ht="23.25">
      <c r="B29" s="24">
        <v>25</v>
      </c>
      <c r="C29" s="30" t="s">
        <v>50</v>
      </c>
      <c r="D29" s="31">
        <v>5</v>
      </c>
      <c r="E29" s="27">
        <f t="shared" si="0"/>
        <v>0.46296296296296297</v>
      </c>
      <c r="F29" s="32"/>
    </row>
    <row r="30" spans="2:6" ht="23.25">
      <c r="B30" s="24">
        <v>26</v>
      </c>
      <c r="C30" s="30" t="s">
        <v>48</v>
      </c>
      <c r="D30" s="31">
        <v>169</v>
      </c>
      <c r="E30" s="27">
        <f t="shared" si="0"/>
        <v>15.648148148148149</v>
      </c>
      <c r="F30" s="32"/>
    </row>
    <row r="31" spans="2:6" ht="23.25">
      <c r="B31" s="24">
        <v>27</v>
      </c>
      <c r="C31" s="30" t="s">
        <v>42</v>
      </c>
      <c r="D31" s="31">
        <v>55</v>
      </c>
      <c r="E31" s="27">
        <f t="shared" si="0"/>
        <v>5.092592592592593</v>
      </c>
      <c r="F31" s="32"/>
    </row>
    <row r="32" spans="2:6" ht="23.25">
      <c r="B32" s="24">
        <v>28</v>
      </c>
      <c r="C32" s="30" t="s">
        <v>52</v>
      </c>
      <c r="D32" s="31">
        <v>20</v>
      </c>
      <c r="E32" s="27">
        <f t="shared" si="0"/>
        <v>1.8518518518518519</v>
      </c>
      <c r="F32" s="32"/>
    </row>
    <row r="33" spans="2:6" ht="23.25">
      <c r="B33" s="24">
        <v>29</v>
      </c>
      <c r="C33" s="30" t="s">
        <v>56</v>
      </c>
      <c r="D33" s="31">
        <v>16</v>
      </c>
      <c r="E33" s="27">
        <f t="shared" si="0"/>
        <v>1.4814814814814814</v>
      </c>
      <c r="F33" s="32"/>
    </row>
    <row r="34" spans="2:6" ht="23.25">
      <c r="B34" s="24">
        <v>30</v>
      </c>
      <c r="C34" s="30" t="s">
        <v>63</v>
      </c>
      <c r="D34" s="31">
        <v>191</v>
      </c>
      <c r="E34" s="27">
        <f t="shared" si="0"/>
        <v>17.685185185185187</v>
      </c>
      <c r="F34" s="32"/>
    </row>
    <row r="35" spans="2:6" ht="23.25">
      <c r="B35" s="24">
        <v>31</v>
      </c>
      <c r="C35" s="30" t="s">
        <v>58</v>
      </c>
      <c r="D35" s="31">
        <v>7</v>
      </c>
      <c r="E35" s="27">
        <f t="shared" si="0"/>
        <v>0.6481481481481481</v>
      </c>
      <c r="F35" s="32"/>
    </row>
    <row r="36" spans="2:6" ht="23.25">
      <c r="B36" s="24">
        <v>32</v>
      </c>
      <c r="C36" s="30" t="s">
        <v>46</v>
      </c>
      <c r="D36" s="31">
        <v>35</v>
      </c>
      <c r="E36" s="27">
        <f t="shared" si="0"/>
        <v>3.240740740740741</v>
      </c>
      <c r="F36" s="32"/>
    </row>
    <row r="37" spans="2:6" ht="23.25">
      <c r="B37" s="24">
        <v>33</v>
      </c>
      <c r="C37" s="30" t="s">
        <v>60</v>
      </c>
      <c r="D37" s="31">
        <v>228</v>
      </c>
      <c r="E37" s="27">
        <f t="shared" si="0"/>
        <v>21.11111111111111</v>
      </c>
      <c r="F37" s="32"/>
    </row>
    <row r="38" spans="2:6" ht="23.25">
      <c r="B38" s="24">
        <v>34</v>
      </c>
      <c r="C38" s="30" t="s">
        <v>61</v>
      </c>
      <c r="D38" s="31">
        <v>20</v>
      </c>
      <c r="E38" s="27">
        <f t="shared" si="0"/>
        <v>1.8518518518518519</v>
      </c>
      <c r="F38" s="32"/>
    </row>
    <row r="39" spans="2:6" ht="23.25">
      <c r="B39" s="24">
        <v>35</v>
      </c>
      <c r="C39" s="30" t="s">
        <v>47</v>
      </c>
      <c r="D39" s="31">
        <v>106</v>
      </c>
      <c r="E39" s="27">
        <f t="shared" si="0"/>
        <v>9.814814814814815</v>
      </c>
      <c r="F39" s="32"/>
    </row>
    <row r="40" spans="2:6" ht="23.25">
      <c r="B40" s="24">
        <v>36</v>
      </c>
      <c r="C40" s="30" t="s">
        <v>53</v>
      </c>
      <c r="D40" s="31">
        <v>74</v>
      </c>
      <c r="E40" s="27">
        <f t="shared" si="0"/>
        <v>6.851851851851852</v>
      </c>
      <c r="F40" s="32"/>
    </row>
    <row r="41" spans="2:6" ht="23.25">
      <c r="B41" s="24">
        <v>37</v>
      </c>
      <c r="C41" s="30" t="s">
        <v>51</v>
      </c>
      <c r="D41" s="31">
        <v>17</v>
      </c>
      <c r="E41" s="27">
        <f t="shared" si="0"/>
        <v>1.5740740740740742</v>
      </c>
      <c r="F41" s="32"/>
    </row>
    <row r="42" spans="2:6" ht="23.25">
      <c r="B42" s="24">
        <v>38</v>
      </c>
      <c r="C42" s="30" t="s">
        <v>57</v>
      </c>
      <c r="D42" s="31">
        <v>35</v>
      </c>
      <c r="E42" s="27">
        <f t="shared" si="0"/>
        <v>3.240740740740741</v>
      </c>
      <c r="F42" s="32"/>
    </row>
    <row r="43" spans="2:6" ht="23.25">
      <c r="B43" s="24">
        <v>39</v>
      </c>
      <c r="C43" s="30" t="s">
        <v>49</v>
      </c>
      <c r="D43" s="31">
        <v>31</v>
      </c>
      <c r="E43" s="27">
        <f t="shared" si="0"/>
        <v>2.8703703703703702</v>
      </c>
      <c r="F43" s="32"/>
    </row>
    <row r="44" spans="2:6" ht="24" thickBot="1">
      <c r="B44" s="38">
        <v>40</v>
      </c>
      <c r="C44" s="39" t="s">
        <v>91</v>
      </c>
      <c r="D44" s="40">
        <v>1</v>
      </c>
      <c r="E44" s="41">
        <f t="shared" si="0"/>
        <v>0.09259259259259259</v>
      </c>
      <c r="F44" s="42"/>
    </row>
    <row r="45" spans="2:6" ht="24.75" thickBot="1" thickTop="1">
      <c r="B45" s="120" t="s">
        <v>66</v>
      </c>
      <c r="C45" s="121"/>
      <c r="D45" s="33">
        <f>SUM(D5:D44)</f>
        <v>1080</v>
      </c>
      <c r="E45" s="34">
        <f t="shared" si="0"/>
        <v>100</v>
      </c>
      <c r="F45" s="35"/>
    </row>
    <row r="46" ht="13.5" thickTop="1"/>
    <row r="47" spans="5:6" ht="23.25">
      <c r="E47" s="118" t="s">
        <v>26</v>
      </c>
      <c r="F47" s="118"/>
    </row>
    <row r="48" spans="5:6" ht="23.25">
      <c r="E48" s="113" t="s">
        <v>132</v>
      </c>
      <c r="F48" s="113"/>
    </row>
  </sheetData>
  <mergeCells count="5">
    <mergeCell ref="B45:C45"/>
    <mergeCell ref="E47:F47"/>
    <mergeCell ref="E48:F48"/>
    <mergeCell ref="A1:F1"/>
    <mergeCell ref="A2:F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</sheetPr>
  <dimension ref="A1:H15"/>
  <sheetViews>
    <sheetView showZeros="0" workbookViewId="0" topLeftCell="A1">
      <selection activeCell="A2" sqref="A2:F2"/>
    </sheetView>
  </sheetViews>
  <sheetFormatPr defaultColWidth="9.140625" defaultRowHeight="23.25"/>
  <cols>
    <col min="1" max="1" width="6.28125" style="2" customWidth="1"/>
    <col min="2" max="2" width="24.140625" style="2" bestFit="1" customWidth="1"/>
    <col min="3" max="3" width="21.00390625" style="2" customWidth="1"/>
    <col min="4" max="4" width="16.7109375" style="2" customWidth="1"/>
    <col min="5" max="5" width="23.421875" style="2" customWidth="1"/>
    <col min="6" max="16384" width="9.140625" style="2" customWidth="1"/>
  </cols>
  <sheetData>
    <row r="1" spans="1:8" ht="26.25">
      <c r="A1" s="119" t="s">
        <v>134</v>
      </c>
      <c r="B1" s="119"/>
      <c r="C1" s="119"/>
      <c r="D1" s="119"/>
      <c r="E1" s="119"/>
      <c r="F1" s="119"/>
      <c r="G1" s="9"/>
      <c r="H1" s="9"/>
    </row>
    <row r="2" spans="1:8" ht="26.25">
      <c r="A2" s="119" t="s">
        <v>31</v>
      </c>
      <c r="B2" s="119"/>
      <c r="C2" s="119"/>
      <c r="D2" s="119"/>
      <c r="E2" s="119"/>
      <c r="F2" s="119"/>
      <c r="G2" s="9"/>
      <c r="H2" s="9"/>
    </row>
    <row r="3" ht="27" thickBot="1"/>
    <row r="4" spans="2:5" ht="27.75" thickBot="1" thickTop="1">
      <c r="B4" s="10" t="s">
        <v>67</v>
      </c>
      <c r="C4" s="10" t="s">
        <v>8</v>
      </c>
      <c r="D4" s="10" t="s">
        <v>28</v>
      </c>
      <c r="E4" s="10" t="s">
        <v>41</v>
      </c>
    </row>
    <row r="5" spans="2:5" ht="27" thickTop="1">
      <c r="B5" s="36" t="s">
        <v>68</v>
      </c>
      <c r="C5" s="65">
        <v>3</v>
      </c>
      <c r="D5" s="12">
        <f aca="true" t="shared" si="0" ref="D5:D12">C5*100/$C$12</f>
        <v>0.2777777777777778</v>
      </c>
      <c r="E5" s="46"/>
    </row>
    <row r="6" spans="2:5" ht="26.25">
      <c r="B6" s="37" t="s">
        <v>69</v>
      </c>
      <c r="C6" s="66">
        <v>13</v>
      </c>
      <c r="D6" s="14">
        <f t="shared" si="0"/>
        <v>1.2037037037037037</v>
      </c>
      <c r="E6" s="46"/>
    </row>
    <row r="7" spans="2:5" ht="26.25">
      <c r="B7" s="37" t="s">
        <v>70</v>
      </c>
      <c r="C7" s="66">
        <v>50</v>
      </c>
      <c r="D7" s="14">
        <f t="shared" si="0"/>
        <v>4.62962962962963</v>
      </c>
      <c r="E7" s="46"/>
    </row>
    <row r="8" spans="2:5" ht="26.25">
      <c r="B8" s="37" t="s">
        <v>71</v>
      </c>
      <c r="C8" s="66">
        <v>1</v>
      </c>
      <c r="D8" s="15">
        <f t="shared" si="0"/>
        <v>0.09259259259259259</v>
      </c>
      <c r="E8" s="46"/>
    </row>
    <row r="9" spans="2:5" ht="26.25">
      <c r="B9" s="37" t="s">
        <v>72</v>
      </c>
      <c r="C9" s="66">
        <v>8</v>
      </c>
      <c r="D9" s="15">
        <f t="shared" si="0"/>
        <v>0.7407407407407407</v>
      </c>
      <c r="E9" s="46"/>
    </row>
    <row r="10" spans="2:5" ht="26.25">
      <c r="B10" s="37" t="s">
        <v>73</v>
      </c>
      <c r="C10" s="66">
        <v>1004</v>
      </c>
      <c r="D10" s="15">
        <f t="shared" si="0"/>
        <v>92.96296296296296</v>
      </c>
      <c r="E10" s="46"/>
    </row>
    <row r="11" spans="2:5" ht="27" thickBot="1">
      <c r="B11" s="43" t="s">
        <v>92</v>
      </c>
      <c r="C11" s="44">
        <v>1</v>
      </c>
      <c r="D11" s="45">
        <f t="shared" si="0"/>
        <v>0.09259259259259259</v>
      </c>
      <c r="E11" s="13" t="s">
        <v>93</v>
      </c>
    </row>
    <row r="12" spans="2:5" ht="27.75" thickBot="1" thickTop="1">
      <c r="B12" s="19" t="s">
        <v>38</v>
      </c>
      <c r="C12" s="19">
        <f>SUM(C5:C11)</f>
        <v>1080</v>
      </c>
      <c r="D12" s="20">
        <f t="shared" si="0"/>
        <v>100</v>
      </c>
      <c r="E12" s="20"/>
    </row>
    <row r="13" ht="27" thickTop="1"/>
    <row r="14" spans="3:5" ht="26.25">
      <c r="C14" s="47" t="s">
        <v>26</v>
      </c>
      <c r="D14" s="47"/>
      <c r="E14" s="48"/>
    </row>
    <row r="15" spans="3:5" ht="26.25">
      <c r="C15" s="49" t="s">
        <v>132</v>
      </c>
      <c r="D15" s="49"/>
      <c r="E15" s="48"/>
    </row>
  </sheetData>
  <mergeCells count="2">
    <mergeCell ref="A1:F1"/>
    <mergeCell ref="A2:F2"/>
  </mergeCells>
  <printOptions horizontalCentered="1"/>
  <pageMargins left="0.5118110236220472" right="0.4724409448818898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1"/>
  </sheetPr>
  <dimension ref="A1:F25"/>
  <sheetViews>
    <sheetView showZeros="0" workbookViewId="0" topLeftCell="A1">
      <selection activeCell="E31" sqref="E31"/>
    </sheetView>
  </sheetViews>
  <sheetFormatPr defaultColWidth="9.140625" defaultRowHeight="23.25"/>
  <cols>
    <col min="1" max="1" width="9.140625" style="69" customWidth="1"/>
    <col min="2" max="2" width="48.7109375" style="69" customWidth="1"/>
    <col min="3" max="3" width="19.421875" style="69" customWidth="1"/>
    <col min="4" max="4" width="21.57421875" style="69" customWidth="1"/>
    <col min="5" max="5" width="26.8515625" style="69" customWidth="1"/>
    <col min="6" max="6" width="18.00390625" style="69" customWidth="1"/>
    <col min="7" max="16384" width="9.140625" style="69" customWidth="1"/>
  </cols>
  <sheetData>
    <row r="1" spans="1:6" ht="23.25">
      <c r="A1" s="67" t="s">
        <v>130</v>
      </c>
      <c r="B1" s="67"/>
      <c r="C1" s="67"/>
      <c r="D1" s="67"/>
      <c r="E1" s="68"/>
      <c r="F1" s="68"/>
    </row>
    <row r="2" spans="1:6" ht="23.25">
      <c r="A2" s="67" t="s">
        <v>31</v>
      </c>
      <c r="B2" s="67"/>
      <c r="C2" s="67"/>
      <c r="D2" s="67"/>
      <c r="E2" s="68"/>
      <c r="F2" s="68"/>
    </row>
    <row r="3" ht="24" thickBot="1"/>
    <row r="4" spans="1:4" ht="24.75" thickBot="1" thickTop="1">
      <c r="A4" s="70" t="s">
        <v>39</v>
      </c>
      <c r="B4" s="70" t="s">
        <v>74</v>
      </c>
      <c r="C4" s="71" t="s">
        <v>8</v>
      </c>
      <c r="D4" s="71" t="s">
        <v>28</v>
      </c>
    </row>
    <row r="5" spans="1:4" ht="24" thickTop="1">
      <c r="A5" s="74">
        <v>1</v>
      </c>
      <c r="B5" s="80" t="s">
        <v>114</v>
      </c>
      <c r="C5" s="74">
        <v>138</v>
      </c>
      <c r="D5" s="75">
        <f aca="true" t="shared" si="0" ref="D5:D22">C5*100/$C$22</f>
        <v>12.777777777777779</v>
      </c>
    </row>
    <row r="6" spans="1:4" ht="23.25">
      <c r="A6" s="76">
        <v>2</v>
      </c>
      <c r="B6" s="81" t="s">
        <v>115</v>
      </c>
      <c r="C6" s="76">
        <v>1</v>
      </c>
      <c r="D6" s="77">
        <f t="shared" si="0"/>
        <v>0.09259259259259259</v>
      </c>
    </row>
    <row r="7" spans="1:4" ht="23.25">
      <c r="A7" s="76">
        <v>3</v>
      </c>
      <c r="B7" s="81" t="s">
        <v>116</v>
      </c>
      <c r="C7" s="76">
        <v>1</v>
      </c>
      <c r="D7" s="77">
        <f t="shared" si="0"/>
        <v>0.09259259259259259</v>
      </c>
    </row>
    <row r="8" spans="1:4" ht="23.25">
      <c r="A8" s="76">
        <v>4</v>
      </c>
      <c r="B8" s="81" t="s">
        <v>117</v>
      </c>
      <c r="C8" s="76">
        <v>18</v>
      </c>
      <c r="D8" s="77">
        <f t="shared" si="0"/>
        <v>1.6666666666666667</v>
      </c>
    </row>
    <row r="9" spans="1:4" ht="23.25">
      <c r="A9" s="76">
        <v>5</v>
      </c>
      <c r="B9" s="81" t="s">
        <v>118</v>
      </c>
      <c r="C9" s="76">
        <v>11</v>
      </c>
      <c r="D9" s="77">
        <f t="shared" si="0"/>
        <v>1.0185185185185186</v>
      </c>
    </row>
    <row r="10" spans="1:4" ht="23.25">
      <c r="A10" s="76">
        <v>6</v>
      </c>
      <c r="B10" s="81" t="s">
        <v>119</v>
      </c>
      <c r="C10" s="76">
        <v>37</v>
      </c>
      <c r="D10" s="77">
        <f t="shared" si="0"/>
        <v>3.425925925925926</v>
      </c>
    </row>
    <row r="11" spans="1:4" ht="46.5">
      <c r="A11" s="76">
        <v>7</v>
      </c>
      <c r="B11" s="81" t="s">
        <v>120</v>
      </c>
      <c r="C11" s="76">
        <v>9</v>
      </c>
      <c r="D11" s="77">
        <f t="shared" si="0"/>
        <v>0.8333333333333334</v>
      </c>
    </row>
    <row r="12" spans="1:4" ht="23.25">
      <c r="A12" s="76">
        <v>8</v>
      </c>
      <c r="B12" s="81" t="s">
        <v>121</v>
      </c>
      <c r="C12" s="76">
        <v>3</v>
      </c>
      <c r="D12" s="77">
        <f t="shared" si="0"/>
        <v>0.2777777777777778</v>
      </c>
    </row>
    <row r="13" spans="1:4" ht="23.25">
      <c r="A13" s="76">
        <v>9</v>
      </c>
      <c r="B13" s="81" t="s">
        <v>122</v>
      </c>
      <c r="C13" s="76">
        <v>1</v>
      </c>
      <c r="D13" s="77">
        <f t="shared" si="0"/>
        <v>0.09259259259259259</v>
      </c>
    </row>
    <row r="14" spans="1:4" ht="23.25">
      <c r="A14" s="76">
        <v>10</v>
      </c>
      <c r="B14" s="81" t="s">
        <v>123</v>
      </c>
      <c r="C14" s="76">
        <v>16</v>
      </c>
      <c r="D14" s="77">
        <f t="shared" si="0"/>
        <v>1.4814814814814814</v>
      </c>
    </row>
    <row r="15" spans="1:4" ht="23.25">
      <c r="A15" s="76">
        <v>11</v>
      </c>
      <c r="B15" s="81" t="s">
        <v>124</v>
      </c>
      <c r="C15" s="76">
        <v>34</v>
      </c>
      <c r="D15" s="77">
        <f t="shared" si="0"/>
        <v>3.1481481481481484</v>
      </c>
    </row>
    <row r="16" spans="1:4" ht="23.25">
      <c r="A16" s="76">
        <v>12</v>
      </c>
      <c r="B16" s="81" t="s">
        <v>125</v>
      </c>
      <c r="C16" s="76">
        <v>134</v>
      </c>
      <c r="D16" s="77">
        <f t="shared" si="0"/>
        <v>12.407407407407407</v>
      </c>
    </row>
    <row r="17" spans="1:4" ht="23.25">
      <c r="A17" s="76">
        <v>13</v>
      </c>
      <c r="B17" s="81" t="s">
        <v>126</v>
      </c>
      <c r="C17" s="76">
        <v>258</v>
      </c>
      <c r="D17" s="77">
        <f t="shared" si="0"/>
        <v>23.88888888888889</v>
      </c>
    </row>
    <row r="18" spans="1:4" ht="23.25">
      <c r="A18" s="76">
        <v>14</v>
      </c>
      <c r="B18" s="81" t="s">
        <v>127</v>
      </c>
      <c r="C18" s="76">
        <v>125</v>
      </c>
      <c r="D18" s="77">
        <f t="shared" si="0"/>
        <v>11.574074074074074</v>
      </c>
    </row>
    <row r="19" spans="1:4" ht="23.25">
      <c r="A19" s="76">
        <v>15</v>
      </c>
      <c r="B19" s="81" t="s">
        <v>128</v>
      </c>
      <c r="C19" s="76">
        <v>286</v>
      </c>
      <c r="D19" s="77">
        <f t="shared" si="0"/>
        <v>26.48148148148148</v>
      </c>
    </row>
    <row r="20" spans="1:4" ht="23.25">
      <c r="A20" s="76">
        <v>16</v>
      </c>
      <c r="B20" s="81" t="s">
        <v>131</v>
      </c>
      <c r="C20" s="76">
        <v>6</v>
      </c>
      <c r="D20" s="77">
        <f t="shared" si="0"/>
        <v>0.5555555555555556</v>
      </c>
    </row>
    <row r="21" spans="1:4" ht="24" thickBot="1">
      <c r="A21" s="76">
        <v>17</v>
      </c>
      <c r="B21" s="82" t="s">
        <v>129</v>
      </c>
      <c r="C21" s="78">
        <v>2</v>
      </c>
      <c r="D21" s="79">
        <f t="shared" si="0"/>
        <v>0.18518518518518517</v>
      </c>
    </row>
    <row r="22" spans="1:4" ht="24.75" thickBot="1" thickTop="1">
      <c r="A22" s="72"/>
      <c r="B22" s="72" t="s">
        <v>7</v>
      </c>
      <c r="C22" s="73">
        <f>SUM(C5:C21)</f>
        <v>1080</v>
      </c>
      <c r="D22" s="73">
        <f t="shared" si="0"/>
        <v>100</v>
      </c>
    </row>
    <row r="23" ht="24" thickTop="1"/>
    <row r="24" spans="3:4" ht="23.25">
      <c r="C24" s="122" t="s">
        <v>26</v>
      </c>
      <c r="D24" s="122"/>
    </row>
    <row r="25" spans="3:4" ht="23.25">
      <c r="C25" s="123" t="s">
        <v>132</v>
      </c>
      <c r="D25" s="123"/>
    </row>
  </sheetData>
  <mergeCells count="2">
    <mergeCell ref="C24:D24"/>
    <mergeCell ref="C25:D25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Administrator</cp:lastModifiedBy>
  <cp:lastPrinted>2011-06-23T02:09:33Z</cp:lastPrinted>
  <dcterms:created xsi:type="dcterms:W3CDTF">2009-06-30T14:34:45Z</dcterms:created>
  <dcterms:modified xsi:type="dcterms:W3CDTF">2011-06-23T02:21:28Z</dcterms:modified>
  <cp:category/>
  <cp:version/>
  <cp:contentType/>
  <cp:contentStatus/>
</cp:coreProperties>
</file>